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65" windowWidth="24240" windowHeight="13740"/>
  </bookViews>
  <sheets>
    <sheet name="input" sheetId="1" r:id="rId1"/>
    <sheet name="conto economico" sheetId="2" r:id="rId2"/>
    <sheet name="stato patrimoniale" sheetId="3" r:id="rId3"/>
    <sheet name="piano finanziario" sheetId="4" r:id="rId4"/>
  </sheets>
  <calcPr calcId="145621" concurrentCalc="0"/>
</workbook>
</file>

<file path=xl/calcChain.xml><?xml version="1.0" encoding="utf-8"?>
<calcChain xmlns="http://schemas.openxmlformats.org/spreadsheetml/2006/main">
  <c r="F62" i="1" l="1"/>
  <c r="F63" i="1"/>
  <c r="F64" i="1"/>
  <c r="F65" i="1"/>
  <c r="F66" i="1"/>
  <c r="F67" i="1"/>
  <c r="B10" i="2"/>
  <c r="B27" i="3"/>
  <c r="B7" i="3"/>
  <c r="F54" i="1"/>
  <c r="F55" i="1"/>
  <c r="F56" i="1"/>
  <c r="F57" i="1"/>
  <c r="F58" i="1"/>
  <c r="F59" i="1"/>
  <c r="B6" i="2"/>
  <c r="F104" i="1"/>
  <c r="B11" i="2"/>
  <c r="B12" i="2"/>
  <c r="G71" i="1"/>
  <c r="G72" i="1"/>
  <c r="G73" i="1"/>
  <c r="B14" i="2"/>
  <c r="G76" i="1"/>
  <c r="G77" i="1"/>
  <c r="G78" i="1"/>
  <c r="G79" i="1"/>
  <c r="B15" i="2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1" i="1"/>
  <c r="F34" i="1"/>
  <c r="F35" i="1"/>
  <c r="F36" i="1"/>
  <c r="F37" i="1"/>
  <c r="F38" i="1"/>
  <c r="F39" i="1"/>
  <c r="B16" i="2"/>
  <c r="B17" i="2"/>
  <c r="B19" i="2"/>
  <c r="B21" i="2"/>
  <c r="B5" i="4"/>
  <c r="E22" i="3"/>
  <c r="B22" i="3"/>
  <c r="B7" i="4"/>
  <c r="B6" i="4"/>
  <c r="B8" i="4"/>
  <c r="D29" i="1"/>
  <c r="D31" i="1"/>
  <c r="D39" i="1"/>
  <c r="E12" i="3"/>
  <c r="B10" i="4"/>
  <c r="B12" i="4"/>
  <c r="B14" i="4"/>
  <c r="B16" i="4"/>
  <c r="E7" i="3"/>
  <c r="K54" i="1"/>
  <c r="K55" i="1"/>
  <c r="K56" i="1"/>
  <c r="K57" i="1"/>
  <c r="K58" i="1"/>
  <c r="K59" i="1"/>
  <c r="F6" i="2"/>
  <c r="K62" i="1"/>
  <c r="K63" i="1"/>
  <c r="K64" i="1"/>
  <c r="K65" i="1"/>
  <c r="K66" i="1"/>
  <c r="K67" i="1"/>
  <c r="F10" i="2"/>
  <c r="K104" i="1"/>
  <c r="F11" i="2"/>
  <c r="F12" i="2"/>
  <c r="L71" i="1"/>
  <c r="L72" i="1"/>
  <c r="L73" i="1"/>
  <c r="F14" i="2"/>
  <c r="L76" i="1"/>
  <c r="L77" i="1"/>
  <c r="L78" i="1"/>
  <c r="L79" i="1"/>
  <c r="F15" i="2"/>
  <c r="K34" i="1"/>
  <c r="K35" i="1"/>
  <c r="K36" i="1"/>
  <c r="K37" i="1"/>
  <c r="K38" i="1"/>
  <c r="K39" i="1"/>
  <c r="K11" i="1"/>
  <c r="K12" i="1"/>
  <c r="K13" i="1"/>
  <c r="K14" i="1"/>
  <c r="K15" i="1"/>
  <c r="K16" i="1"/>
  <c r="K17" i="1"/>
  <c r="K18" i="1"/>
  <c r="K19" i="1"/>
  <c r="K20" i="1"/>
  <c r="K22" i="1"/>
  <c r="K23" i="1"/>
  <c r="K24" i="1"/>
  <c r="K25" i="1"/>
  <c r="K26" i="1"/>
  <c r="K27" i="1"/>
  <c r="K28" i="1"/>
  <c r="K29" i="1"/>
  <c r="K31" i="1"/>
  <c r="F16" i="2"/>
  <c r="F17" i="2"/>
  <c r="F19" i="2"/>
  <c r="F21" i="2"/>
  <c r="D5" i="4"/>
  <c r="D6" i="4"/>
  <c r="H22" i="3"/>
  <c r="D7" i="4"/>
  <c r="D8" i="4"/>
  <c r="I29" i="1"/>
  <c r="I31" i="1"/>
  <c r="I39" i="1"/>
  <c r="H12" i="3"/>
  <c r="D10" i="4"/>
  <c r="D12" i="4"/>
  <c r="D14" i="4"/>
  <c r="D16" i="4"/>
  <c r="H7" i="3"/>
  <c r="H36" i="3"/>
  <c r="F114" i="1"/>
  <c r="P34" i="1"/>
  <c r="P35" i="1"/>
  <c r="P36" i="1"/>
  <c r="P37" i="1"/>
  <c r="P38" i="1"/>
  <c r="P39" i="1"/>
  <c r="P11" i="1"/>
  <c r="P12" i="1"/>
  <c r="P13" i="1"/>
  <c r="P14" i="1"/>
  <c r="P15" i="1"/>
  <c r="P16" i="1"/>
  <c r="P17" i="1"/>
  <c r="P18" i="1"/>
  <c r="P19" i="1"/>
  <c r="P20" i="1"/>
  <c r="P22" i="1"/>
  <c r="P23" i="1"/>
  <c r="P24" i="1"/>
  <c r="P25" i="1"/>
  <c r="P26" i="1"/>
  <c r="P27" i="1"/>
  <c r="P28" i="1"/>
  <c r="P29" i="1"/>
  <c r="P31" i="1"/>
  <c r="J16" i="2"/>
  <c r="E36" i="3"/>
  <c r="E114" i="1"/>
  <c r="P54" i="1"/>
  <c r="P55" i="1"/>
  <c r="P56" i="1"/>
  <c r="P57" i="1"/>
  <c r="P58" i="1"/>
  <c r="P59" i="1"/>
  <c r="J6" i="2"/>
  <c r="P62" i="1"/>
  <c r="P63" i="1"/>
  <c r="P64" i="1"/>
  <c r="P65" i="1"/>
  <c r="P66" i="1"/>
  <c r="P67" i="1"/>
  <c r="J10" i="2"/>
  <c r="P104" i="1"/>
  <c r="J11" i="2"/>
  <c r="J12" i="2"/>
  <c r="Q71" i="1"/>
  <c r="Q72" i="1"/>
  <c r="Q73" i="1"/>
  <c r="J14" i="2"/>
  <c r="Q76" i="1"/>
  <c r="Q77" i="1"/>
  <c r="Q78" i="1"/>
  <c r="Q79" i="1"/>
  <c r="J15" i="2"/>
  <c r="J17" i="2"/>
  <c r="J19" i="2"/>
  <c r="J21" i="2"/>
  <c r="F5" i="4"/>
  <c r="F6" i="4"/>
  <c r="K22" i="3"/>
  <c r="F7" i="4"/>
  <c r="F8" i="4"/>
  <c r="N29" i="1"/>
  <c r="N31" i="1"/>
  <c r="N39" i="1"/>
  <c r="K12" i="3"/>
  <c r="F10" i="4"/>
  <c r="F12" i="4"/>
  <c r="F14" i="4"/>
  <c r="F16" i="4"/>
  <c r="K7" i="3"/>
  <c r="K36" i="3"/>
  <c r="G114" i="1"/>
  <c r="K27" i="3"/>
  <c r="H27" i="3"/>
  <c r="E27" i="3"/>
  <c r="O43" i="1"/>
  <c r="A1" i="4"/>
  <c r="B36" i="3"/>
  <c r="A1" i="3"/>
  <c r="A1" i="2"/>
  <c r="B25" i="3"/>
  <c r="B14" i="3"/>
  <c r="N73" i="1"/>
  <c r="I73" i="1"/>
  <c r="D73" i="1"/>
  <c r="F8" i="2"/>
  <c r="J8" i="2"/>
  <c r="B8" i="2"/>
  <c r="C20" i="2"/>
  <c r="B30" i="3"/>
  <c r="B10" i="3"/>
  <c r="K14" i="2"/>
  <c r="H20" i="2"/>
  <c r="C11" i="2"/>
  <c r="D15" i="2"/>
  <c r="C6" i="2"/>
  <c r="K16" i="2"/>
  <c r="G16" i="2"/>
  <c r="C7" i="2"/>
  <c r="K6" i="2"/>
  <c r="K12" i="2"/>
  <c r="C14" i="2"/>
  <c r="C10" i="2"/>
  <c r="C8" i="2"/>
  <c r="C15" i="2"/>
  <c r="B16" i="3"/>
  <c r="C10" i="3"/>
  <c r="B32" i="3"/>
  <c r="G10" i="2"/>
  <c r="G7" i="2"/>
  <c r="G20" i="2"/>
  <c r="G14" i="2"/>
  <c r="G11" i="2"/>
  <c r="G8" i="2"/>
  <c r="G6" i="2"/>
  <c r="K20" i="2"/>
  <c r="K11" i="2"/>
  <c r="K15" i="2"/>
  <c r="K10" i="2"/>
  <c r="K7" i="2"/>
  <c r="K8" i="2"/>
  <c r="G15" i="2"/>
  <c r="D14" i="2"/>
  <c r="D12" i="2"/>
  <c r="C12" i="2"/>
  <c r="D20" i="2"/>
  <c r="G12" i="2"/>
  <c r="H14" i="2"/>
  <c r="H12" i="2"/>
  <c r="H15" i="2"/>
  <c r="L17" i="2"/>
  <c r="C30" i="3"/>
  <c r="C29" i="3"/>
  <c r="D16" i="2"/>
  <c r="E13" i="3"/>
  <c r="H13" i="3"/>
  <c r="K13" i="3"/>
  <c r="C16" i="2"/>
  <c r="L15" i="2"/>
  <c r="L14" i="2"/>
  <c r="L20" i="2"/>
  <c r="L12" i="2"/>
  <c r="H16" i="2"/>
  <c r="L16" i="2"/>
  <c r="C22" i="3"/>
  <c r="C20" i="3"/>
  <c r="C27" i="3"/>
  <c r="C25" i="3"/>
  <c r="C24" i="3"/>
  <c r="C21" i="3"/>
  <c r="C32" i="3"/>
  <c r="B34" i="3"/>
  <c r="C9" i="3"/>
  <c r="C12" i="3"/>
  <c r="C8" i="3"/>
  <c r="C16" i="3"/>
  <c r="C13" i="3"/>
  <c r="C7" i="3"/>
  <c r="C14" i="3"/>
  <c r="D17" i="2"/>
  <c r="C17" i="2"/>
  <c r="K17" i="2"/>
  <c r="H17" i="2"/>
  <c r="G17" i="2"/>
  <c r="E14" i="3"/>
  <c r="H14" i="3"/>
  <c r="K14" i="3"/>
  <c r="C19" i="2"/>
  <c r="D19" i="2"/>
  <c r="C18" i="2"/>
  <c r="D18" i="2"/>
  <c r="E29" i="3"/>
  <c r="B23" i="2"/>
  <c r="C21" i="2"/>
  <c r="D21" i="2"/>
  <c r="D23" i="2"/>
  <c r="C23" i="2"/>
  <c r="E25" i="3"/>
  <c r="B11" i="4"/>
  <c r="E30" i="3"/>
  <c r="G18" i="2"/>
  <c r="H18" i="2"/>
  <c r="H29" i="3"/>
  <c r="H19" i="2"/>
  <c r="G19" i="2"/>
  <c r="G21" i="2"/>
  <c r="H21" i="2"/>
  <c r="F23" i="2"/>
  <c r="H23" i="2"/>
  <c r="G23" i="2"/>
  <c r="L18" i="2"/>
  <c r="K18" i="2"/>
  <c r="K29" i="3"/>
  <c r="K19" i="2"/>
  <c r="L19" i="2"/>
  <c r="H25" i="3"/>
  <c r="D11" i="4"/>
  <c r="K21" i="2"/>
  <c r="J23" i="2"/>
  <c r="L21" i="2"/>
  <c r="L23" i="2"/>
  <c r="K23" i="2"/>
  <c r="H30" i="3"/>
  <c r="K25" i="3"/>
  <c r="F11" i="4"/>
  <c r="K30" i="3"/>
  <c r="E32" i="3"/>
  <c r="F29" i="3"/>
  <c r="F22" i="3"/>
  <c r="F21" i="3"/>
  <c r="F25" i="3"/>
  <c r="F24" i="3"/>
  <c r="F32" i="3"/>
  <c r="F27" i="3"/>
  <c r="F20" i="3"/>
  <c r="F30" i="3"/>
  <c r="B19" i="4"/>
  <c r="E10" i="3"/>
  <c r="H32" i="3"/>
  <c r="E16" i="3"/>
  <c r="F10" i="3"/>
  <c r="I20" i="3"/>
  <c r="I21" i="3"/>
  <c r="I22" i="3"/>
  <c r="I32" i="3"/>
  <c r="I24" i="3"/>
  <c r="I29" i="3"/>
  <c r="I25" i="3"/>
  <c r="I30" i="3"/>
  <c r="I27" i="3"/>
  <c r="D19" i="4"/>
  <c r="F19" i="4"/>
  <c r="E34" i="3"/>
  <c r="F12" i="3"/>
  <c r="F9" i="3"/>
  <c r="F16" i="3"/>
  <c r="F8" i="3"/>
  <c r="F13" i="3"/>
  <c r="F7" i="3"/>
  <c r="F14" i="3"/>
  <c r="K32" i="3"/>
  <c r="H10" i="3"/>
  <c r="L30" i="3"/>
  <c r="L25" i="3"/>
  <c r="L24" i="3"/>
  <c r="L21" i="3"/>
  <c r="L27" i="3"/>
  <c r="L20" i="3"/>
  <c r="L29" i="3"/>
  <c r="L32" i="3"/>
  <c r="L22" i="3"/>
  <c r="H16" i="3"/>
  <c r="I10" i="3"/>
  <c r="K10" i="3"/>
  <c r="K16" i="3"/>
  <c r="L10" i="3"/>
  <c r="I14" i="3"/>
  <c r="I9" i="3"/>
  <c r="I16" i="3"/>
  <c r="I8" i="3"/>
  <c r="I12" i="3"/>
  <c r="I13" i="3"/>
  <c r="H34" i="3"/>
  <c r="I7" i="3"/>
  <c r="L14" i="3"/>
  <c r="L8" i="3"/>
  <c r="L12" i="3"/>
  <c r="L9" i="3"/>
  <c r="L13" i="3"/>
  <c r="L16" i="3"/>
  <c r="K34" i="3"/>
  <c r="L7" i="3"/>
</calcChain>
</file>

<file path=xl/sharedStrings.xml><?xml version="1.0" encoding="utf-8"?>
<sst xmlns="http://schemas.openxmlformats.org/spreadsheetml/2006/main" count="286" uniqueCount="163">
  <si>
    <t>NOME SOCIETA'</t>
  </si>
  <si>
    <t>importi in euro</t>
  </si>
  <si>
    <t>Investimenti</t>
  </si>
  <si>
    <t>anno 1</t>
  </si>
  <si>
    <t>anno 2</t>
  </si>
  <si>
    <t>anno 3</t>
  </si>
  <si>
    <t>importo</t>
  </si>
  <si>
    <t>durata in anni</t>
  </si>
  <si>
    <t>importo ammortamento</t>
  </si>
  <si>
    <t>1)</t>
  </si>
  <si>
    <t>totale</t>
  </si>
  <si>
    <t>2)</t>
  </si>
  <si>
    <t>a)</t>
  </si>
  <si>
    <t>b)</t>
  </si>
  <si>
    <t>attrezzature</t>
  </si>
  <si>
    <t>c)</t>
  </si>
  <si>
    <t>attrezzature ufficio</t>
  </si>
  <si>
    <t>d)</t>
  </si>
  <si>
    <t>furgoni</t>
  </si>
  <si>
    <t>e)</t>
  </si>
  <si>
    <t>f)</t>
  </si>
  <si>
    <t>g)</t>
  </si>
  <si>
    <t>………………………</t>
  </si>
  <si>
    <t>h)</t>
  </si>
  <si>
    <t>i)</t>
  </si>
  <si>
    <t>l)</t>
  </si>
  <si>
    <t>m)</t>
  </si>
  <si>
    <t>n)</t>
  </si>
  <si>
    <t>o)</t>
  </si>
  <si>
    <t>p)</t>
  </si>
  <si>
    <t>q)</t>
  </si>
  <si>
    <t>r)</t>
  </si>
  <si>
    <t>s)</t>
  </si>
  <si>
    <t>t)</t>
  </si>
  <si>
    <t>TOTALE INVESTIMENTI MATERIALI</t>
  </si>
  <si>
    <t>3)</t>
  </si>
  <si>
    <t>spese costituzione società</t>
  </si>
  <si>
    <t>TOTALE INVESTIMENTI IMMATERIALI</t>
  </si>
  <si>
    <t>4)</t>
  </si>
  <si>
    <t>mutuo</t>
  </si>
  <si>
    <t>mutuo 1</t>
  </si>
  <si>
    <t>mutuo 2</t>
  </si>
  <si>
    <t>mutuo 3</t>
  </si>
  <si>
    <t>importo mutuo</t>
  </si>
  <si>
    <t>tasso annuo</t>
  </si>
  <si>
    <t>rate per anno</t>
  </si>
  <si>
    <t>5)</t>
  </si>
  <si>
    <t>input conto economico</t>
  </si>
  <si>
    <t>divisore</t>
  </si>
  <si>
    <t>vendite</t>
  </si>
  <si>
    <t>quantità venduta</t>
  </si>
  <si>
    <t>prezzo unitario</t>
  </si>
  <si>
    <t>prodotto/servizio A (descrizione)</t>
  </si>
  <si>
    <t>prodotto/servizio B (descrizione)</t>
  </si>
  <si>
    <t>prodotto/servizio C (descrizione)</t>
  </si>
  <si>
    <t>prodotto/servizio D (descrizione)</t>
  </si>
  <si>
    <t>prodotto/servizio E (descrizione)</t>
  </si>
  <si>
    <t>acquisti materie prime</t>
  </si>
  <si>
    <t>quantità acquistata</t>
  </si>
  <si>
    <t>materie prime</t>
  </si>
  <si>
    <t>numero</t>
  </si>
  <si>
    <t>costo annuo per dipendente</t>
  </si>
  <si>
    <t>importo contributi per dipendente</t>
  </si>
  <si>
    <t>costo totale</t>
  </si>
  <si>
    <t>operai</t>
  </si>
  <si>
    <t>costo annuo</t>
  </si>
  <si>
    <t>importo contributi</t>
  </si>
  <si>
    <t>servizi</t>
  </si>
  <si>
    <t>energia elettrica</t>
  </si>
  <si>
    <t>spese viaggio</t>
  </si>
  <si>
    <t>spese di pubblicità e marketing</t>
  </si>
  <si>
    <t>spese per veicoli</t>
  </si>
  <si>
    <t>manutenzione beni</t>
  </si>
  <si>
    <t>consulenze tecniche</t>
  </si>
  <si>
    <t>utenze telefoniche</t>
  </si>
  <si>
    <t>servizi web</t>
  </si>
  <si>
    <t>assicurazioni</t>
  </si>
  <si>
    <t>consulenze amministrative</t>
  </si>
  <si>
    <t>u)</t>
  </si>
  <si>
    <t>v)</t>
  </si>
  <si>
    <t>w)</t>
  </si>
  <si>
    <t>z)</t>
  </si>
  <si>
    <t>altro</t>
  </si>
  <si>
    <t>DECISIONI FINANZIARIE</t>
  </si>
  <si>
    <t>RICAVI</t>
  </si>
  <si>
    <t>Rimanenze prodotti finiti</t>
  </si>
  <si>
    <t>PRODUZIONE LORDA</t>
  </si>
  <si>
    <t>spese prestazione di servizi</t>
  </si>
  <si>
    <t>VALORE AGGIUNTO</t>
  </si>
  <si>
    <t>costo del lavoro</t>
  </si>
  <si>
    <t>compenso amministratori</t>
  </si>
  <si>
    <t>ammortamenti</t>
  </si>
  <si>
    <t>RISULTATO OPERATIVO LORDO</t>
  </si>
  <si>
    <t>oneri finanziari mutuo</t>
  </si>
  <si>
    <t>RISULTATO OPERATIVO NETTO</t>
  </si>
  <si>
    <t>(imposte e tasse)</t>
  </si>
  <si>
    <t xml:space="preserve">RISULTATO NETTO  </t>
  </si>
  <si>
    <t>CASH FLOW</t>
  </si>
  <si>
    <t>STATO PATRIMONIALE</t>
  </si>
  <si>
    <t>ATTIVO</t>
  </si>
  <si>
    <t>partenza = anno 0</t>
  </si>
  <si>
    <t>cassa</t>
  </si>
  <si>
    <t>crediti clienti</t>
  </si>
  <si>
    <t>rimanenze finali</t>
  </si>
  <si>
    <t>CAPITALE CIRCOLANTE LORDO</t>
  </si>
  <si>
    <t>immobilizzazioni</t>
  </si>
  <si>
    <t>- fondo ammortamento</t>
  </si>
  <si>
    <t>CAPITALE FISSO</t>
  </si>
  <si>
    <t>CAPITALE INVESTITO</t>
  </si>
  <si>
    <t>PASSIVO</t>
  </si>
  <si>
    <t>debiti fornitori</t>
  </si>
  <si>
    <t>banche</t>
  </si>
  <si>
    <t>PASSIVITÀ CORRENTI</t>
  </si>
  <si>
    <t>PASSIVITÀ CONSOLIDATE</t>
  </si>
  <si>
    <t>progressivo risultati d'esercizio</t>
  </si>
  <si>
    <t>CAPITALE PROPRIO</t>
  </si>
  <si>
    <t>check</t>
  </si>
  <si>
    <t xml:space="preserve"> risultato d'esercizio </t>
  </si>
  <si>
    <t xml:space="preserve"> + ammortamento</t>
  </si>
  <si>
    <t>- incremento (+ decremento) capitale circolante netto</t>
  </si>
  <si>
    <t>flusso di cassa proveniente dalla gestione corrente</t>
  </si>
  <si>
    <t>- incremento (+ decremento) immobilizzazioni</t>
  </si>
  <si>
    <t>+ incremento (- decremento) passività consolidate</t>
  </si>
  <si>
    <t>flusso di cassa proveniente dagli investimenti</t>
  </si>
  <si>
    <t>flusso di cassa annuo netto</t>
  </si>
  <si>
    <t>flusso di cassa progressivo</t>
  </si>
  <si>
    <t>importi in valuta euro</t>
  </si>
  <si>
    <t>TOTALE PASSIVO</t>
  </si>
  <si>
    <t>deficit cassa</t>
  </si>
  <si>
    <t>impianti</t>
  </si>
  <si>
    <t>software</t>
  </si>
  <si>
    <t>costi adempimento normativa in materia di salute e sicurezza art 95 comma 10</t>
  </si>
  <si>
    <t>locazioni</t>
  </si>
  <si>
    <t xml:space="preserve">amministratori </t>
  </si>
  <si>
    <t>licenze</t>
  </si>
  <si>
    <t>deficit di cassa</t>
  </si>
  <si>
    <t>Banche</t>
  </si>
  <si>
    <t>+/- capitale investito</t>
  </si>
  <si>
    <t>capitale investito</t>
  </si>
  <si>
    <t>immobilizzazioni materiali (descrizione)</t>
  </si>
  <si>
    <t>macchinari</t>
  </si>
  <si>
    <t>immobilizzazioni  immateriali</t>
  </si>
  <si>
    <t>* Per capitale investito si intende la somma dell'apporto monetario del soggetto proponente + contributo aics + eventuali ulteriori contributi monetari di terzi</t>
  </si>
  <si>
    <t>PIANO FINANZIARIO</t>
  </si>
  <si>
    <t xml:space="preserve">CONTO ECONOMICO </t>
  </si>
  <si>
    <t>COMPILARE SOLO LA PRESENTE PAGINA INPUT, LE ALTRE SI AGGIORNANO AUTOMATICAMENTE</t>
  </si>
  <si>
    <t xml:space="preserve"> PIANO ECONOMICO-FINANZIARIO</t>
  </si>
  <si>
    <t xml:space="preserve">impiegati </t>
  </si>
  <si>
    <t>dipendenti (nazionali e/o locali, specificare)</t>
  </si>
  <si>
    <t>capitale investito*</t>
  </si>
  <si>
    <t xml:space="preserve">Per ogni annualità indicare il valore totale e non le sue componenti . </t>
  </si>
  <si>
    <t xml:space="preserve">TABELLA CAPITALE INVESTITO </t>
  </si>
  <si>
    <t xml:space="preserve">La compilazione della TABELLA è obbligatoria. </t>
  </si>
  <si>
    <t xml:space="preserve">Per esempio: se il soggetto proponente nell'anno 1 può investire di suo 10, vuole chiedere 10 all'AICS e riceve 5 da altri cofinanziatori, dovrà inserire 25 quale valore del capitale investito nell'anno, senza specificare come sia composto. </t>
  </si>
  <si>
    <t xml:space="preserve">SAL I </t>
  </si>
  <si>
    <t>SAL II</t>
  </si>
  <si>
    <t>SAL III</t>
  </si>
  <si>
    <t>SAL I</t>
  </si>
  <si>
    <t xml:space="preserve">SAL II </t>
  </si>
  <si>
    <t xml:space="preserve">SAL III </t>
  </si>
  <si>
    <t xml:space="preserve">costo 1°SAL </t>
  </si>
  <si>
    <t xml:space="preserve">costo 2° SAL </t>
  </si>
  <si>
    <t xml:space="preserve">costo 3° 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</si>
</sst>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.0000000_-;\-* #,##0.0000000_-;_-* &quot;-&quot;??_-;_-@_-"/>
    <numFmt numFmtId="165" formatCode="_(* #,##0_);_(* \(#,##0\);_(* &quot;-&quot;_);_(@_)"/>
    <numFmt numFmtId="166" formatCode="_-* #,##0_-;\-* #,##0_-;_-* &quot;-&quot;??_-;_-@_-"/>
    <numFmt numFmtId="167" formatCode="_(* #,##0.00_);_(* \(#,##0.00\);_(* &quot;-&quot;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i/>
      <sz val="11"/>
      <color theme="1"/>
      <name val="Calibri"/>
      <family val="2"/>
    </font>
    <font>
      <sz val="11"/>
      <color theme="0"/>
      <name val="Calibri"/>
      <family val="2"/>
    </font>
    <font>
      <b/>
      <sz val="12"/>
      <color theme="1"/>
      <name val="Calibri"/>
      <family val="2"/>
    </font>
    <font>
      <sz val="12"/>
      <color theme="0"/>
      <name val="Calibri"/>
      <family val="2"/>
    </font>
    <font>
      <b/>
      <sz val="10"/>
      <color theme="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</font>
    <font>
      <b/>
      <i/>
      <sz val="11"/>
      <name val="Calibri"/>
      <family val="2"/>
      <scheme val="minor"/>
    </font>
    <font>
      <b/>
      <i/>
      <u val="singleAccounting"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2"/>
      <color theme="0"/>
      <name val="Calibri"/>
      <family val="2"/>
    </font>
    <font>
      <b/>
      <i/>
      <u val="singleAccounting"/>
      <sz val="12"/>
      <color theme="1"/>
      <name val="Calibri"/>
      <family val="2"/>
    </font>
    <font>
      <i/>
      <sz val="12"/>
      <color theme="1"/>
      <name val="Calibri"/>
      <family val="2"/>
    </font>
    <font>
      <i/>
      <u val="singleAccounting"/>
      <sz val="12"/>
      <color theme="1"/>
      <name val="Calibri"/>
      <family val="2"/>
    </font>
    <font>
      <sz val="12"/>
      <name val="Calibri"/>
      <family val="2"/>
    </font>
    <font>
      <sz val="12"/>
      <color theme="0" tint="-0.14999847407452621"/>
      <name val="Calibri"/>
      <family val="2"/>
    </font>
    <font>
      <b/>
      <i/>
      <sz val="12"/>
      <color theme="1"/>
      <name val="Calibri"/>
      <family val="2"/>
    </font>
    <font>
      <sz val="14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65">
    <xf numFmtId="0" fontId="0" fillId="0" borderId="0" xfId="0"/>
    <xf numFmtId="43" fontId="0" fillId="0" borderId="0" xfId="1" applyFont="1" applyAlignment="1">
      <alignment vertical="center" wrapText="1"/>
    </xf>
    <xf numFmtId="165" fontId="12" fillId="0" borderId="0" xfId="2" applyNumberFormat="1" applyFont="1" applyBorder="1" applyProtection="1"/>
    <xf numFmtId="10" fontId="12" fillId="0" borderId="0" xfId="3" applyNumberFormat="1" applyFont="1" applyBorder="1" applyProtection="1"/>
    <xf numFmtId="10" fontId="13" fillId="0" borderId="0" xfId="3" applyNumberFormat="1" applyFont="1" applyBorder="1"/>
    <xf numFmtId="0" fontId="14" fillId="0" borderId="0" xfId="0" applyFont="1"/>
    <xf numFmtId="165" fontId="12" fillId="0" borderId="1" xfId="2" applyNumberFormat="1" applyFont="1" applyBorder="1" applyProtection="1"/>
    <xf numFmtId="165" fontId="13" fillId="0" borderId="0" xfId="2" applyNumberFormat="1" applyFont="1" applyBorder="1" applyProtection="1"/>
    <xf numFmtId="10" fontId="13" fillId="0" borderId="0" xfId="3" applyNumberFormat="1" applyFont="1" applyBorder="1" applyProtection="1"/>
    <xf numFmtId="165" fontId="12" fillId="0" borderId="0" xfId="2" applyNumberFormat="1" applyFont="1" applyBorder="1"/>
    <xf numFmtId="10" fontId="12" fillId="0" borderId="0" xfId="3" applyNumberFormat="1" applyFont="1" applyBorder="1"/>
    <xf numFmtId="165" fontId="13" fillId="0" borderId="0" xfId="2" applyNumberFormat="1" applyFont="1" applyBorder="1" applyAlignment="1" applyProtection="1">
      <alignment horizontal="left"/>
    </xf>
    <xf numFmtId="165" fontId="13" fillId="0" borderId="2" xfId="2" applyNumberFormat="1" applyFont="1" applyBorder="1" applyProtection="1"/>
    <xf numFmtId="165" fontId="13" fillId="0" borderId="0" xfId="2" applyNumberFormat="1" applyFont="1" applyBorder="1"/>
    <xf numFmtId="165" fontId="13" fillId="0" borderId="0" xfId="2" applyNumberFormat="1" applyFont="1" applyBorder="1" applyAlignment="1" applyProtection="1">
      <alignment horizontal="fill"/>
    </xf>
    <xf numFmtId="165" fontId="13" fillId="0" borderId="11" xfId="2" applyNumberFormat="1" applyFont="1" applyBorder="1" applyProtection="1"/>
    <xf numFmtId="165" fontId="0" fillId="0" borderId="0" xfId="0" applyNumberFormat="1"/>
    <xf numFmtId="43" fontId="4" fillId="0" borderId="0" xfId="1" applyFont="1" applyAlignment="1">
      <alignment vertical="center" wrapText="1"/>
    </xf>
    <xf numFmtId="43" fontId="3" fillId="0" borderId="0" xfId="1" applyFont="1" applyAlignment="1">
      <alignment vertical="center" wrapText="1"/>
    </xf>
    <xf numFmtId="165" fontId="15" fillId="0" borderId="0" xfId="2" applyNumberFormat="1" applyFont="1" applyBorder="1" applyAlignment="1" applyProtection="1"/>
    <xf numFmtId="0" fontId="3" fillId="0" borderId="0" xfId="0" applyFont="1"/>
    <xf numFmtId="165" fontId="15" fillId="0" borderId="0" xfId="2" applyNumberFormat="1" applyFont="1" applyBorder="1" applyAlignment="1" applyProtection="1">
      <alignment horizontal="center"/>
    </xf>
    <xf numFmtId="49" fontId="16" fillId="0" borderId="0" xfId="2" applyNumberFormat="1" applyFont="1" applyBorder="1" applyAlignment="1" applyProtection="1">
      <alignment horizontal="center"/>
    </xf>
    <xf numFmtId="165" fontId="17" fillId="0" borderId="0" xfId="2" applyNumberFormat="1" applyFont="1" applyBorder="1"/>
    <xf numFmtId="165" fontId="17" fillId="0" borderId="0" xfId="2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5" fontId="17" fillId="0" borderId="0" xfId="2" applyNumberFormat="1" applyFont="1" applyBorder="1" applyAlignment="1" applyProtection="1">
      <alignment horizontal="left" vertical="center"/>
    </xf>
    <xf numFmtId="167" fontId="17" fillId="0" borderId="0" xfId="2" applyNumberFormat="1" applyFont="1" applyBorder="1" applyAlignment="1" applyProtection="1">
      <alignment vertical="center"/>
    </xf>
    <xf numFmtId="10" fontId="17" fillId="0" borderId="0" xfId="3" applyNumberFormat="1" applyFont="1" applyBorder="1" applyAlignment="1" applyProtection="1">
      <alignment vertical="center"/>
    </xf>
    <xf numFmtId="165" fontId="3" fillId="0" borderId="0" xfId="0" applyNumberFormat="1" applyFont="1"/>
    <xf numFmtId="0" fontId="3" fillId="0" borderId="0" xfId="0" applyFont="1" applyBorder="1" applyAlignment="1">
      <alignment vertical="center"/>
    </xf>
    <xf numFmtId="0" fontId="3" fillId="0" borderId="1" xfId="0" applyFont="1" applyBorder="1"/>
    <xf numFmtId="167" fontId="17" fillId="0" borderId="1" xfId="2" applyNumberFormat="1" applyFont="1" applyBorder="1" applyAlignment="1" applyProtection="1">
      <alignment vertical="center"/>
    </xf>
    <xf numFmtId="165" fontId="18" fillId="0" borderId="0" xfId="2" applyNumberFormat="1" applyFont="1" applyBorder="1" applyAlignment="1" applyProtection="1">
      <alignment horizontal="left" vertical="center"/>
    </xf>
    <xf numFmtId="167" fontId="18" fillId="0" borderId="0" xfId="2" applyNumberFormat="1" applyFont="1" applyBorder="1" applyAlignment="1" applyProtection="1">
      <alignment vertical="center"/>
    </xf>
    <xf numFmtId="10" fontId="18" fillId="0" borderId="0" xfId="3" applyNumberFormat="1" applyFont="1" applyBorder="1" applyAlignment="1" applyProtection="1">
      <alignment vertical="center"/>
    </xf>
    <xf numFmtId="165" fontId="18" fillId="0" borderId="0" xfId="2" applyNumberFormat="1" applyFont="1" applyBorder="1" applyAlignment="1">
      <alignment vertical="center"/>
    </xf>
    <xf numFmtId="167" fontId="17" fillId="0" borderId="0" xfId="2" applyNumberFormat="1" applyFont="1" applyBorder="1" applyAlignment="1">
      <alignment vertical="center"/>
    </xf>
    <xf numFmtId="165" fontId="17" fillId="0" borderId="0" xfId="2" quotePrefix="1" applyNumberFormat="1" applyFont="1" applyBorder="1" applyAlignment="1">
      <alignment vertical="center"/>
    </xf>
    <xf numFmtId="167" fontId="17" fillId="0" borderId="1" xfId="2" applyNumberFormat="1" applyFont="1" applyBorder="1" applyAlignment="1">
      <alignment vertical="center"/>
    </xf>
    <xf numFmtId="167" fontId="18" fillId="0" borderId="2" xfId="2" applyNumberFormat="1" applyFont="1" applyBorder="1" applyAlignment="1" applyProtection="1">
      <alignment vertical="center"/>
    </xf>
    <xf numFmtId="165" fontId="16" fillId="0" borderId="0" xfId="2" applyNumberFormat="1" applyFont="1" applyBorder="1" applyAlignment="1" applyProtection="1">
      <alignment horizontal="center" vertical="center"/>
    </xf>
    <xf numFmtId="167" fontId="15" fillId="0" borderId="0" xfId="2" applyNumberFormat="1" applyFont="1" applyBorder="1" applyAlignment="1" applyProtection="1">
      <alignment horizontal="center" vertical="center"/>
    </xf>
    <xf numFmtId="165" fontId="15" fillId="0" borderId="0" xfId="2" applyNumberFormat="1" applyFont="1" applyBorder="1" applyAlignment="1">
      <alignment horizontal="center" vertical="center"/>
    </xf>
    <xf numFmtId="165" fontId="15" fillId="0" borderId="0" xfId="2" applyNumberFormat="1" applyFont="1" applyBorder="1" applyAlignment="1">
      <alignment vertical="center"/>
    </xf>
    <xf numFmtId="0" fontId="19" fillId="0" borderId="0" xfId="0" applyFont="1"/>
    <xf numFmtId="167" fontId="19" fillId="0" borderId="0" xfId="0" applyNumberFormat="1" applyFont="1"/>
    <xf numFmtId="165" fontId="3" fillId="0" borderId="0" xfId="1" applyNumberFormat="1" applyFont="1" applyAlignment="1">
      <alignment vertical="center" wrapText="1"/>
    </xf>
    <xf numFmtId="165" fontId="6" fillId="0" borderId="0" xfId="1" applyNumberFormat="1" applyFont="1" applyAlignment="1">
      <alignment vertical="center" wrapText="1"/>
    </xf>
    <xf numFmtId="165" fontId="20" fillId="0" borderId="0" xfId="1" applyNumberFormat="1" applyFont="1" applyAlignment="1">
      <alignment vertical="center" wrapText="1"/>
    </xf>
    <xf numFmtId="43" fontId="5" fillId="5" borderId="0" xfId="7" applyNumberFormat="1" applyFont="1" applyAlignment="1">
      <alignment horizontal="center" vertical="center" wrapText="1"/>
    </xf>
    <xf numFmtId="165" fontId="21" fillId="0" borderId="0" xfId="0" applyNumberFormat="1" applyFont="1" applyAlignment="1">
      <alignment horizontal="center"/>
    </xf>
    <xf numFmtId="165" fontId="6" fillId="0" borderId="0" xfId="1" applyNumberFormat="1" applyFont="1" applyAlignment="1">
      <alignment horizontal="center" vertical="center" wrapText="1"/>
    </xf>
    <xf numFmtId="165" fontId="21" fillId="0" borderId="0" xfId="1" applyNumberFormat="1" applyFont="1" applyFill="1" applyAlignment="1">
      <alignment horizontal="center" vertical="center" wrapText="1"/>
    </xf>
    <xf numFmtId="43" fontId="5" fillId="0" borderId="0" xfId="7" applyNumberFormat="1" applyFont="1" applyFill="1" applyAlignment="1">
      <alignment horizontal="center" vertical="center" wrapText="1"/>
    </xf>
    <xf numFmtId="165" fontId="21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5" fontId="6" fillId="0" borderId="0" xfId="1" applyNumberFormat="1" applyFont="1" applyFill="1" applyAlignment="1">
      <alignment horizontal="center" vertical="center" wrapText="1"/>
    </xf>
    <xf numFmtId="165" fontId="6" fillId="0" borderId="0" xfId="0" applyNumberFormat="1" applyFont="1" applyAlignment="1">
      <alignment vertical="top"/>
    </xf>
    <xf numFmtId="165" fontId="6" fillId="0" borderId="0" xfId="1" applyNumberFormat="1" applyFont="1" applyAlignment="1">
      <alignment horizontal="right" vertical="top"/>
    </xf>
    <xf numFmtId="165" fontId="6" fillId="0" borderId="0" xfId="1" applyNumberFormat="1" applyFont="1" applyAlignment="1">
      <alignment horizontal="right"/>
    </xf>
    <xf numFmtId="165" fontId="6" fillId="0" borderId="0" xfId="1" quotePrefix="1" applyNumberFormat="1" applyFont="1" applyAlignment="1">
      <alignment vertical="center" wrapText="1"/>
    </xf>
    <xf numFmtId="165" fontId="6" fillId="0" borderId="1" xfId="1" applyNumberFormat="1" applyFont="1" applyBorder="1" applyAlignment="1">
      <alignment horizontal="right" vertical="top"/>
    </xf>
    <xf numFmtId="165" fontId="21" fillId="0" borderId="0" xfId="1" applyNumberFormat="1" applyFont="1" applyAlignment="1">
      <alignment vertical="center" wrapText="1"/>
    </xf>
    <xf numFmtId="165" fontId="6" fillId="0" borderId="1" xfId="1" applyNumberFormat="1" applyFont="1" applyBorder="1" applyAlignment="1">
      <alignment vertical="center" wrapText="1"/>
    </xf>
    <xf numFmtId="165" fontId="4" fillId="0" borderId="0" xfId="0" applyNumberFormat="1" applyFont="1"/>
    <xf numFmtId="165" fontId="8" fillId="2" borderId="0" xfId="4" applyNumberFormat="1" applyFont="1" applyAlignment="1">
      <alignment vertical="center" wrapText="1"/>
    </xf>
    <xf numFmtId="165" fontId="8" fillId="2" borderId="0" xfId="4" applyNumberFormat="1" applyFont="1"/>
    <xf numFmtId="165" fontId="8" fillId="0" borderId="0" xfId="5" applyNumberFormat="1" applyFont="1" applyFill="1" applyAlignment="1">
      <alignment horizontal="left" vertical="center"/>
    </xf>
    <xf numFmtId="165" fontId="21" fillId="0" borderId="0" xfId="0" applyNumberFormat="1" applyFont="1"/>
    <xf numFmtId="165" fontId="6" fillId="0" borderId="0" xfId="0" applyNumberFormat="1" applyFont="1"/>
    <xf numFmtId="165" fontId="17" fillId="6" borderId="0" xfId="2" applyNumberFormat="1" applyFont="1" applyFill="1" applyBorder="1" applyAlignment="1" applyProtection="1">
      <alignment horizontal="left" vertical="center"/>
    </xf>
    <xf numFmtId="43" fontId="7" fillId="0" borderId="6" xfId="1" quotePrefix="1" applyFont="1" applyBorder="1" applyAlignment="1" applyProtection="1">
      <alignment vertical="center" wrapText="1"/>
      <protection locked="0"/>
    </xf>
    <xf numFmtId="167" fontId="17" fillId="6" borderId="1" xfId="2" applyNumberFormat="1" applyFont="1" applyFill="1" applyBorder="1" applyAlignment="1" applyProtection="1">
      <alignment vertical="center"/>
    </xf>
    <xf numFmtId="10" fontId="17" fillId="6" borderId="0" xfId="3" applyNumberFormat="1" applyFont="1" applyFill="1" applyBorder="1" applyAlignment="1" applyProtection="1">
      <alignment vertical="center"/>
    </xf>
    <xf numFmtId="165" fontId="17" fillId="6" borderId="0" xfId="2" applyNumberFormat="1" applyFont="1" applyFill="1" applyBorder="1" applyAlignment="1">
      <alignment vertical="center"/>
    </xf>
    <xf numFmtId="0" fontId="3" fillId="6" borderId="0" xfId="0" applyFont="1" applyFill="1" applyAlignment="1">
      <alignment vertical="center"/>
    </xf>
    <xf numFmtId="0" fontId="3" fillId="6" borderId="0" xfId="0" applyFont="1" applyFill="1"/>
    <xf numFmtId="165" fontId="18" fillId="6" borderId="0" xfId="2" applyNumberFormat="1" applyFont="1" applyFill="1" applyBorder="1" applyAlignment="1" applyProtection="1">
      <alignment horizontal="left" vertical="center"/>
    </xf>
    <xf numFmtId="167" fontId="18" fillId="6" borderId="0" xfId="2" applyNumberFormat="1" applyFont="1" applyFill="1" applyBorder="1" applyAlignment="1" applyProtection="1">
      <alignment vertical="center"/>
    </xf>
    <xf numFmtId="10" fontId="18" fillId="6" borderId="0" xfId="3" applyNumberFormat="1" applyFont="1" applyFill="1" applyBorder="1" applyAlignment="1" applyProtection="1">
      <alignment vertical="center"/>
    </xf>
    <xf numFmtId="165" fontId="18" fillId="6" borderId="0" xfId="2" applyNumberFormat="1" applyFont="1" applyFill="1" applyBorder="1" applyAlignment="1">
      <alignment vertical="center"/>
    </xf>
    <xf numFmtId="165" fontId="13" fillId="6" borderId="0" xfId="2" applyNumberFormat="1" applyFont="1" applyFill="1" applyBorder="1" applyProtection="1"/>
    <xf numFmtId="10" fontId="13" fillId="6" borderId="0" xfId="3" applyNumberFormat="1" applyFont="1" applyFill="1" applyBorder="1" applyProtection="1"/>
    <xf numFmtId="0" fontId="0" fillId="6" borderId="0" xfId="0" applyFill="1"/>
    <xf numFmtId="165" fontId="12" fillId="6" borderId="0" xfId="2" applyNumberFormat="1" applyFont="1" applyFill="1" applyBorder="1" applyProtection="1"/>
    <xf numFmtId="165" fontId="12" fillId="6" borderId="1" xfId="2" applyNumberFormat="1" applyFont="1" applyFill="1" applyBorder="1" applyProtection="1"/>
    <xf numFmtId="10" fontId="12" fillId="6" borderId="0" xfId="3" applyNumberFormat="1" applyFont="1" applyFill="1" applyBorder="1" applyProtection="1"/>
    <xf numFmtId="43" fontId="23" fillId="0" borderId="0" xfId="1" applyFont="1" applyAlignment="1" applyProtection="1">
      <alignment vertical="center" wrapText="1"/>
      <protection locked="0"/>
    </xf>
    <xf numFmtId="43" fontId="23" fillId="0" borderId="0" xfId="1" applyFont="1" applyAlignment="1" applyProtection="1">
      <alignment horizontal="right" vertical="center" wrapText="1"/>
      <protection locked="0"/>
    </xf>
    <xf numFmtId="43" fontId="9" fillId="0" borderId="0" xfId="1" applyFont="1" applyAlignment="1" applyProtection="1">
      <alignment vertical="center" wrapText="1"/>
      <protection locked="0"/>
    </xf>
    <xf numFmtId="43" fontId="23" fillId="0" borderId="0" xfId="1" applyFont="1" applyFill="1" applyAlignment="1" applyProtection="1">
      <alignment vertical="center" wrapText="1"/>
      <protection locked="0"/>
    </xf>
    <xf numFmtId="43" fontId="9" fillId="0" borderId="0" xfId="1" applyFont="1" applyAlignment="1" applyProtection="1">
      <alignment horizontal="right" vertical="center" wrapText="1"/>
      <protection locked="0"/>
    </xf>
    <xf numFmtId="43" fontId="9" fillId="0" borderId="0" xfId="1" applyFont="1" applyFill="1" applyAlignment="1" applyProtection="1">
      <alignment horizontal="center" vertical="center" wrapText="1"/>
      <protection locked="0"/>
    </xf>
    <xf numFmtId="164" fontId="9" fillId="0" borderId="0" xfId="1" applyNumberFormat="1" applyFont="1" applyFill="1" applyAlignment="1" applyProtection="1">
      <alignment vertical="center" wrapText="1"/>
      <protection locked="0"/>
    </xf>
    <xf numFmtId="43" fontId="9" fillId="0" borderId="0" xfId="1" applyFont="1" applyFill="1" applyAlignment="1" applyProtection="1">
      <alignment horizontal="right" vertical="center" wrapText="1"/>
      <protection locked="0"/>
    </xf>
    <xf numFmtId="43" fontId="9" fillId="0" borderId="0" xfId="1" applyFont="1" applyFill="1" applyAlignment="1" applyProtection="1">
      <alignment vertical="center" wrapText="1"/>
      <protection locked="0"/>
    </xf>
    <xf numFmtId="43" fontId="25" fillId="0" borderId="0" xfId="1" applyFont="1" applyAlignment="1" applyProtection="1">
      <alignment vertical="center" wrapText="1"/>
      <protection locked="0"/>
    </xf>
    <xf numFmtId="43" fontId="23" fillId="0" borderId="0" xfId="1" applyFont="1" applyAlignment="1" applyProtection="1">
      <alignment horizontal="center" vertical="center" wrapText="1"/>
      <protection locked="0"/>
    </xf>
    <xf numFmtId="43" fontId="9" fillId="0" borderId="0" xfId="1" applyFont="1" applyAlignment="1" applyProtection="1">
      <alignment horizontal="center" vertical="center" wrapText="1"/>
      <protection locked="0"/>
    </xf>
    <xf numFmtId="43" fontId="26" fillId="0" borderId="1" xfId="1" applyFont="1" applyBorder="1" applyAlignment="1" applyProtection="1">
      <alignment vertical="center" wrapText="1"/>
      <protection locked="0"/>
    </xf>
    <xf numFmtId="43" fontId="23" fillId="6" borderId="0" xfId="1" applyFont="1" applyFill="1" applyAlignment="1" applyProtection="1">
      <alignment vertical="center" wrapText="1"/>
      <protection locked="0"/>
    </xf>
    <xf numFmtId="166" fontId="23" fillId="6" borderId="0" xfId="1" applyNumberFormat="1" applyFont="1" applyFill="1" applyAlignment="1" applyProtection="1">
      <alignment vertical="center" wrapText="1"/>
      <protection locked="0"/>
    </xf>
    <xf numFmtId="166" fontId="9" fillId="7" borderId="0" xfId="1" applyNumberFormat="1" applyFont="1" applyFill="1" applyAlignment="1" applyProtection="1">
      <alignment vertical="center" wrapText="1"/>
    </xf>
    <xf numFmtId="166" fontId="23" fillId="0" borderId="0" xfId="1" applyNumberFormat="1" applyFont="1" applyFill="1" applyAlignment="1" applyProtection="1">
      <alignment vertical="center" wrapText="1"/>
      <protection locked="0"/>
    </xf>
    <xf numFmtId="43" fontId="23" fillId="6" borderId="1" xfId="1" applyFont="1" applyFill="1" applyBorder="1" applyAlignment="1" applyProtection="1">
      <alignment vertical="center" wrapText="1"/>
      <protection locked="0"/>
    </xf>
    <xf numFmtId="166" fontId="9" fillId="7" borderId="1" xfId="1" applyNumberFormat="1" applyFont="1" applyFill="1" applyBorder="1" applyAlignment="1" applyProtection="1">
      <alignment vertical="center" wrapText="1"/>
    </xf>
    <xf numFmtId="43" fontId="23" fillId="7" borderId="0" xfId="1" applyFont="1" applyFill="1" applyAlignment="1" applyProtection="1">
      <alignment vertical="center" wrapText="1"/>
    </xf>
    <xf numFmtId="43" fontId="9" fillId="7" borderId="2" xfId="1" applyFont="1" applyFill="1" applyBorder="1" applyAlignment="1" applyProtection="1">
      <alignment vertical="center" wrapText="1"/>
    </xf>
    <xf numFmtId="43" fontId="23" fillId="0" borderId="0" xfId="1" applyFont="1" applyFill="1" applyAlignment="1" applyProtection="1">
      <alignment vertical="center" wrapText="1"/>
    </xf>
    <xf numFmtId="43" fontId="27" fillId="0" borderId="0" xfId="1" applyFont="1" applyAlignment="1" applyProtection="1">
      <alignment vertical="center" wrapText="1"/>
      <protection locked="0"/>
    </xf>
    <xf numFmtId="0" fontId="28" fillId="0" borderId="0" xfId="0" applyFont="1" applyAlignment="1" applyProtection="1">
      <alignment horizontal="left"/>
      <protection locked="0"/>
    </xf>
    <xf numFmtId="166" fontId="28" fillId="6" borderId="0" xfId="1" applyNumberFormat="1" applyFont="1" applyFill="1" applyAlignment="1" applyProtection="1">
      <alignment horizontal="right"/>
    </xf>
    <xf numFmtId="10" fontId="28" fillId="6" borderId="0" xfId="0" applyNumberFormat="1" applyFont="1" applyFill="1" applyAlignment="1" applyProtection="1">
      <alignment horizontal="right"/>
      <protection locked="0"/>
    </xf>
    <xf numFmtId="0" fontId="28" fillId="7" borderId="0" xfId="0" applyFont="1" applyFill="1" applyProtection="1"/>
    <xf numFmtId="166" fontId="28" fillId="6" borderId="0" xfId="1" applyNumberFormat="1" applyFont="1" applyFill="1" applyAlignment="1" applyProtection="1">
      <alignment vertical="center"/>
      <protection locked="0"/>
    </xf>
    <xf numFmtId="1" fontId="28" fillId="6" borderId="0" xfId="0" applyNumberFormat="1" applyFont="1" applyFill="1" applyProtection="1">
      <protection locked="0"/>
    </xf>
    <xf numFmtId="43" fontId="27" fillId="0" borderId="0" xfId="1" applyFont="1" applyFill="1" applyAlignment="1" applyProtection="1">
      <alignment vertical="center" wrapText="1"/>
      <protection locked="0"/>
    </xf>
    <xf numFmtId="43" fontId="24" fillId="0" borderId="0" xfId="7" applyNumberFormat="1" applyFont="1" applyFill="1" applyAlignment="1" applyProtection="1">
      <alignment horizontal="center" vertical="center" wrapText="1"/>
      <protection locked="0"/>
    </xf>
    <xf numFmtId="43" fontId="24" fillId="0" borderId="0" xfId="7" quotePrefix="1" applyNumberFormat="1" applyFont="1" applyFill="1" applyAlignment="1" applyProtection="1">
      <alignment horizontal="center" vertical="center" wrapText="1"/>
      <protection locked="0"/>
    </xf>
    <xf numFmtId="43" fontId="29" fillId="7" borderId="0" xfId="1" applyFont="1" applyFill="1" applyAlignment="1" applyProtection="1">
      <alignment vertical="center" wrapText="1"/>
    </xf>
    <xf numFmtId="166" fontId="29" fillId="7" borderId="0" xfId="1" applyNumberFormat="1" applyFont="1" applyFill="1" applyAlignment="1" applyProtection="1">
      <alignment vertical="center" wrapText="1"/>
    </xf>
    <xf numFmtId="43" fontId="30" fillId="0" borderId="1" xfId="1" applyFont="1" applyBorder="1" applyAlignment="1" applyProtection="1">
      <alignment vertical="center" wrapText="1"/>
      <protection locked="0"/>
    </xf>
    <xf numFmtId="43" fontId="23" fillId="6" borderId="0" xfId="1" applyFont="1" applyFill="1" applyAlignment="1" applyProtection="1">
      <alignment horizontal="center" vertical="center" wrapText="1"/>
      <protection locked="0"/>
    </xf>
    <xf numFmtId="43" fontId="23" fillId="7" borderId="1" xfId="1" applyFont="1" applyFill="1" applyBorder="1" applyAlignment="1" applyProtection="1">
      <alignment vertical="center" wrapText="1"/>
    </xf>
    <xf numFmtId="43" fontId="23" fillId="7" borderId="2" xfId="1" applyFont="1" applyFill="1" applyBorder="1" applyAlignment="1" applyProtection="1">
      <alignment vertical="center" wrapText="1"/>
    </xf>
    <xf numFmtId="166" fontId="23" fillId="0" borderId="0" xfId="1" applyNumberFormat="1" applyFont="1" applyAlignment="1" applyProtection="1">
      <alignment vertical="center" wrapText="1"/>
      <protection locked="0"/>
    </xf>
    <xf numFmtId="43" fontId="23" fillId="0" borderId="0" xfId="1" applyFont="1" applyFill="1" applyBorder="1" applyAlignment="1" applyProtection="1">
      <alignment vertical="center" wrapText="1"/>
      <protection locked="0"/>
    </xf>
    <xf numFmtId="166" fontId="23" fillId="6" borderId="1" xfId="1" applyNumberFormat="1" applyFont="1" applyFill="1" applyBorder="1" applyAlignment="1" applyProtection="1">
      <alignment vertical="center" wrapText="1"/>
      <protection locked="0"/>
    </xf>
    <xf numFmtId="43" fontId="9" fillId="7" borderId="0" xfId="1" applyFont="1" applyFill="1" applyAlignment="1" applyProtection="1">
      <alignment vertical="center" wrapText="1"/>
    </xf>
    <xf numFmtId="43" fontId="23" fillId="0" borderId="3" xfId="1" applyFont="1" applyBorder="1" applyAlignment="1" applyProtection="1">
      <alignment vertical="center" wrapText="1"/>
      <protection locked="0"/>
    </xf>
    <xf numFmtId="43" fontId="23" fillId="0" borderId="4" xfId="1" applyFont="1" applyBorder="1" applyAlignment="1" applyProtection="1">
      <alignment vertical="center" wrapText="1"/>
      <protection locked="0"/>
    </xf>
    <xf numFmtId="43" fontId="23" fillId="0" borderId="5" xfId="1" applyFont="1" applyBorder="1" applyAlignment="1" applyProtection="1">
      <alignment vertical="center" wrapText="1"/>
      <protection locked="0"/>
    </xf>
    <xf numFmtId="43" fontId="10" fillId="2" borderId="6" xfId="4" applyNumberFormat="1" applyFont="1" applyBorder="1" applyAlignment="1" applyProtection="1">
      <alignment vertical="center" wrapText="1"/>
      <protection locked="0"/>
    </xf>
    <xf numFmtId="43" fontId="24" fillId="5" borderId="0" xfId="7" applyNumberFormat="1" applyFont="1" applyBorder="1" applyAlignment="1" applyProtection="1">
      <alignment horizontal="center" vertical="center" wrapText="1"/>
      <protection locked="0"/>
    </xf>
    <xf numFmtId="43" fontId="23" fillId="0" borderId="7" xfId="1" applyFont="1" applyBorder="1" applyAlignment="1" applyProtection="1">
      <alignment vertical="center" wrapText="1"/>
      <protection locked="0"/>
    </xf>
    <xf numFmtId="43" fontId="23" fillId="0" borderId="6" xfId="1" applyFont="1" applyBorder="1" applyAlignment="1" applyProtection="1">
      <alignment vertical="center" wrapText="1"/>
      <protection locked="0"/>
    </xf>
    <xf numFmtId="43" fontId="23" fillId="0" borderId="0" xfId="1" applyFont="1" applyBorder="1" applyAlignment="1" applyProtection="1">
      <alignment vertical="center" wrapText="1"/>
      <protection locked="0"/>
    </xf>
    <xf numFmtId="43" fontId="30" fillId="0" borderId="6" xfId="1" applyFont="1" applyBorder="1" applyAlignment="1" applyProtection="1">
      <alignment vertical="center" wrapText="1"/>
      <protection locked="0"/>
    </xf>
    <xf numFmtId="165" fontId="28" fillId="6" borderId="0" xfId="2" applyNumberFormat="1" applyFont="1" applyFill="1" applyBorder="1" applyAlignment="1" applyProtection="1">
      <alignment horizontal="left" vertical="center"/>
      <protection locked="0"/>
    </xf>
    <xf numFmtId="43" fontId="23" fillId="0" borderId="8" xfId="1" applyFont="1" applyBorder="1" applyAlignment="1" applyProtection="1">
      <alignment vertical="center" wrapText="1"/>
      <protection locked="0"/>
    </xf>
    <xf numFmtId="43" fontId="23" fillId="0" borderId="9" xfId="1" applyFont="1" applyBorder="1" applyAlignment="1" applyProtection="1">
      <alignment vertical="center" wrapText="1"/>
      <protection locked="0"/>
    </xf>
    <xf numFmtId="43" fontId="23" fillId="0" borderId="10" xfId="1" applyFont="1" applyBorder="1" applyAlignment="1" applyProtection="1">
      <alignment vertical="center" wrapText="1"/>
      <protection locked="0"/>
    </xf>
    <xf numFmtId="43" fontId="22" fillId="0" borderId="0" xfId="5" applyNumberFormat="1" applyFont="1" applyFill="1" applyAlignment="1" applyProtection="1">
      <alignment horizontal="center" vertical="center" wrapText="1"/>
      <protection locked="0"/>
    </xf>
    <xf numFmtId="43" fontId="31" fillId="0" borderId="0" xfId="1" quotePrefix="1" applyFont="1" applyAlignment="1" applyProtection="1">
      <alignment vertical="center"/>
      <protection locked="0"/>
    </xf>
    <xf numFmtId="43" fontId="31" fillId="0" borderId="0" xfId="1" applyFont="1" applyAlignment="1" applyProtection="1">
      <alignment vertical="center"/>
      <protection locked="0"/>
    </xf>
    <xf numFmtId="43" fontId="23" fillId="6" borderId="0" xfId="1" applyFont="1" applyFill="1" applyAlignment="1" applyProtection="1">
      <alignment horizontal="left" vertical="center"/>
      <protection locked="0"/>
    </xf>
    <xf numFmtId="43" fontId="23" fillId="6" borderId="0" xfId="1" applyFont="1" applyFill="1" applyAlignment="1" applyProtection="1">
      <alignment horizontal="left" vertical="center" wrapText="1"/>
      <protection locked="0"/>
    </xf>
    <xf numFmtId="0" fontId="17" fillId="0" borderId="0" xfId="0" applyFont="1" applyFill="1"/>
    <xf numFmtId="165" fontId="4" fillId="0" borderId="0" xfId="1" applyNumberFormat="1" applyFont="1" applyFill="1" applyAlignment="1">
      <alignment vertical="center" wrapText="1"/>
    </xf>
    <xf numFmtId="166" fontId="9" fillId="0" borderId="0" xfId="1" applyNumberFormat="1" applyFont="1" applyFill="1" applyAlignment="1" applyProtection="1">
      <alignment horizontal="center" vertical="center" wrapText="1"/>
      <protection locked="0"/>
    </xf>
    <xf numFmtId="43" fontId="9" fillId="6" borderId="0" xfId="1" applyFont="1" applyFill="1" applyAlignment="1" applyProtection="1">
      <alignment horizontal="center" vertical="center" wrapText="1"/>
      <protection locked="0"/>
    </xf>
    <xf numFmtId="43" fontId="9" fillId="0" borderId="0" xfId="1" applyFont="1" applyAlignment="1" applyProtection="1">
      <alignment vertical="center"/>
      <protection locked="0"/>
    </xf>
    <xf numFmtId="43" fontId="9" fillId="0" borderId="0" xfId="6" applyNumberFormat="1" applyFont="1" applyFill="1" applyAlignment="1" applyProtection="1">
      <alignment horizontal="center" vertical="center" wrapText="1"/>
      <protection locked="0"/>
    </xf>
    <xf numFmtId="43" fontId="9" fillId="5" borderId="0" xfId="7" applyNumberFormat="1" applyFont="1" applyAlignment="1" applyProtection="1">
      <alignment horizontal="center" vertical="center" wrapText="1"/>
      <protection locked="0"/>
    </xf>
    <xf numFmtId="43" fontId="9" fillId="5" borderId="0" xfId="7" quotePrefix="1" applyNumberFormat="1" applyFont="1" applyAlignment="1" applyProtection="1">
      <alignment horizontal="center" vertical="center" wrapText="1"/>
      <protection locked="0"/>
    </xf>
    <xf numFmtId="167" fontId="28" fillId="0" borderId="0" xfId="2" applyNumberFormat="1" applyFont="1" applyBorder="1" applyAlignment="1" applyProtection="1">
      <alignment horizontal="left" vertical="center" wrapText="1"/>
      <protection locked="0"/>
    </xf>
    <xf numFmtId="43" fontId="11" fillId="5" borderId="0" xfId="7" applyNumberFormat="1" applyFont="1" applyAlignment="1">
      <alignment horizontal="center" vertical="center" wrapText="1"/>
    </xf>
    <xf numFmtId="43" fontId="11" fillId="5" borderId="0" xfId="7" quotePrefix="1" applyNumberFormat="1" applyFont="1" applyAlignment="1">
      <alignment horizontal="center" vertical="center" wrapText="1"/>
    </xf>
    <xf numFmtId="43" fontId="9" fillId="0" borderId="0" xfId="1" applyFont="1" applyFill="1" applyAlignment="1">
      <alignment horizontal="center" vertical="center" wrapText="1"/>
    </xf>
    <xf numFmtId="0" fontId="28" fillId="0" borderId="0" xfId="5" applyFont="1" applyFill="1" applyAlignment="1">
      <alignment horizontal="center"/>
    </xf>
    <xf numFmtId="43" fontId="21" fillId="0" borderId="0" xfId="6" applyNumberFormat="1" applyFont="1" applyFill="1" applyAlignment="1">
      <alignment horizontal="center" vertical="center" wrapText="1"/>
    </xf>
    <xf numFmtId="43" fontId="5" fillId="5" borderId="0" xfId="7" applyNumberFormat="1" applyFont="1" applyAlignment="1">
      <alignment horizontal="center" vertical="center" wrapText="1"/>
    </xf>
    <xf numFmtId="43" fontId="4" fillId="0" borderId="0" xfId="1" applyFont="1" applyFill="1" applyAlignment="1">
      <alignment horizontal="center" vertical="center" wrapText="1"/>
    </xf>
    <xf numFmtId="165" fontId="15" fillId="0" borderId="0" xfId="2" applyNumberFormat="1" applyFont="1" applyBorder="1" applyAlignment="1" applyProtection="1">
      <alignment horizontal="center"/>
    </xf>
  </cellXfs>
  <cellStyles count="8">
    <cellStyle name="Colore 1" xfId="4" builtinId="29"/>
    <cellStyle name="Colore 2" xfId="5" builtinId="33"/>
    <cellStyle name="Colore 4" xfId="6" builtinId="41"/>
    <cellStyle name="Colore 6" xfId="7" builtinId="49"/>
    <cellStyle name="Migliaia" xfId="1" builtinId="3"/>
    <cellStyle name="Migliaia [0]" xfId="2" builtinId="6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86" zoomScaleNormal="86" zoomScalePageLayoutView="86" workbookViewId="0">
      <selection activeCell="P81" sqref="P81"/>
    </sheetView>
  </sheetViews>
  <sheetFormatPr defaultColWidth="8.85546875" defaultRowHeight="24.95" customHeight="1" x14ac:dyDescent="0.25"/>
  <cols>
    <col min="1" max="1" width="3.7109375" style="88" customWidth="1"/>
    <col min="2" max="2" width="3.7109375" style="89" customWidth="1"/>
    <col min="3" max="3" width="45.7109375" style="88" customWidth="1"/>
    <col min="4" max="5" width="15.7109375" style="88" customWidth="1"/>
    <col min="6" max="6" width="17" style="88" customWidth="1"/>
    <col min="7" max="7" width="16.140625" style="88" bestFit="1" customWidth="1"/>
    <col min="8" max="8" width="3.7109375" style="88" customWidth="1"/>
    <col min="9" max="10" width="15.7109375" style="88" customWidth="1"/>
    <col min="11" max="11" width="18" style="88" customWidth="1"/>
    <col min="12" max="12" width="15.7109375" style="88" customWidth="1"/>
    <col min="13" max="13" width="3.7109375" style="88" customWidth="1"/>
    <col min="14" max="15" width="15.7109375" style="88" customWidth="1"/>
    <col min="16" max="16" width="17.42578125" style="88" customWidth="1"/>
    <col min="17" max="17" width="15.7109375" style="88" customWidth="1"/>
    <col min="18" max="16384" width="8.85546875" style="88"/>
  </cols>
  <sheetData>
    <row r="1" spans="1:17" ht="24.95" customHeight="1" x14ac:dyDescent="0.25">
      <c r="C1" s="90" t="s">
        <v>0</v>
      </c>
      <c r="D1" s="151"/>
      <c r="E1" s="151"/>
      <c r="F1" s="151"/>
    </row>
    <row r="2" spans="1:17" ht="24.95" customHeight="1" x14ac:dyDescent="0.25">
      <c r="I2" s="91"/>
      <c r="J2" s="91"/>
      <c r="K2" s="91"/>
      <c r="L2" s="91"/>
      <c r="M2" s="91"/>
    </row>
    <row r="3" spans="1:17" s="90" customFormat="1" ht="24.95" customHeight="1" x14ac:dyDescent="0.25">
      <c r="B3" s="92"/>
      <c r="C3" s="143" t="s">
        <v>146</v>
      </c>
      <c r="D3" s="153" t="s">
        <v>1</v>
      </c>
      <c r="E3" s="153"/>
      <c r="I3" s="93"/>
      <c r="J3" s="94"/>
      <c r="K3" s="95"/>
      <c r="L3" s="96"/>
      <c r="M3" s="96"/>
    </row>
    <row r="4" spans="1:17" s="90" customFormat="1" ht="24.95" customHeight="1" x14ac:dyDescent="0.25">
      <c r="I4" s="96"/>
      <c r="J4" s="96"/>
      <c r="K4" s="96"/>
      <c r="L4" s="96"/>
      <c r="M4" s="96"/>
    </row>
    <row r="5" spans="1:17" s="90" customFormat="1" ht="24.95" customHeight="1" x14ac:dyDescent="0.25">
      <c r="C5" s="152" t="s">
        <v>145</v>
      </c>
      <c r="D5" s="152"/>
      <c r="E5" s="152"/>
      <c r="F5" s="152"/>
      <c r="G5" s="152"/>
      <c r="H5" s="152"/>
      <c r="I5" s="152"/>
      <c r="J5" s="152"/>
      <c r="K5" s="152"/>
    </row>
    <row r="6" spans="1:17" s="90" customFormat="1" ht="24.95" customHeight="1" x14ac:dyDescent="0.25"/>
    <row r="7" spans="1:17" s="90" customFormat="1" ht="24.95" customHeight="1" x14ac:dyDescent="0.25">
      <c r="B7" s="92"/>
      <c r="C7" s="97" t="s">
        <v>2</v>
      </c>
      <c r="D7" s="154" t="s">
        <v>154</v>
      </c>
      <c r="E7" s="155"/>
      <c r="F7" s="155"/>
      <c r="G7" s="155"/>
      <c r="I7" s="154" t="s">
        <v>155</v>
      </c>
      <c r="J7" s="155"/>
      <c r="K7" s="155"/>
      <c r="L7" s="155"/>
      <c r="N7" s="154" t="s">
        <v>156</v>
      </c>
      <c r="O7" s="155"/>
      <c r="P7" s="155"/>
      <c r="Q7" s="155"/>
    </row>
    <row r="8" spans="1:17" s="98" customFormat="1" ht="40.5" customHeight="1" x14ac:dyDescent="0.25">
      <c r="D8" s="99" t="s">
        <v>6</v>
      </c>
      <c r="E8" s="99" t="s">
        <v>7</v>
      </c>
      <c r="F8" s="99" t="s">
        <v>8</v>
      </c>
      <c r="G8" s="99"/>
      <c r="I8" s="99" t="s">
        <v>6</v>
      </c>
      <c r="J8" s="99" t="s">
        <v>7</v>
      </c>
      <c r="K8" s="99" t="s">
        <v>8</v>
      </c>
      <c r="L8" s="99"/>
      <c r="N8" s="99" t="s">
        <v>6</v>
      </c>
      <c r="O8" s="99" t="s">
        <v>7</v>
      </c>
      <c r="P8" s="99" t="s">
        <v>8</v>
      </c>
      <c r="Q8" s="99"/>
    </row>
    <row r="9" spans="1:17" ht="15.75" x14ac:dyDescent="0.25">
      <c r="A9" s="89"/>
      <c r="G9" s="91"/>
      <c r="L9" s="91"/>
    </row>
    <row r="10" spans="1:17" ht="15.75" x14ac:dyDescent="0.25">
      <c r="A10" s="89" t="s">
        <v>9</v>
      </c>
      <c r="C10" s="100" t="s">
        <v>139</v>
      </c>
      <c r="G10" s="91"/>
      <c r="L10" s="91"/>
    </row>
    <row r="11" spans="1:17" ht="24.95" customHeight="1" x14ac:dyDescent="0.25">
      <c r="B11" s="89" t="s">
        <v>12</v>
      </c>
      <c r="C11" s="101" t="s">
        <v>129</v>
      </c>
      <c r="D11" s="101"/>
      <c r="E11" s="102"/>
      <c r="F11" s="103">
        <f t="shared" ref="F11:F28" si="0">+IF(D11&gt;0,D11/E11,0)</f>
        <v>0</v>
      </c>
      <c r="G11" s="104"/>
      <c r="I11" s="101"/>
      <c r="J11" s="102"/>
      <c r="K11" s="103">
        <f t="shared" ref="K11:K20" si="1">+IF(I11&gt;0,I11/J11,0)</f>
        <v>0</v>
      </c>
      <c r="L11" s="104"/>
      <c r="N11" s="101"/>
      <c r="O11" s="102"/>
      <c r="P11" s="103">
        <f t="shared" ref="P11:P20" si="2">+IF(N11&gt;0,N11/O11,0)</f>
        <v>0</v>
      </c>
      <c r="Q11" s="104"/>
    </row>
    <row r="12" spans="1:17" ht="24.95" customHeight="1" x14ac:dyDescent="0.25">
      <c r="B12" s="89" t="s">
        <v>13</v>
      </c>
      <c r="C12" s="101" t="s">
        <v>14</v>
      </c>
      <c r="D12" s="101"/>
      <c r="E12" s="102"/>
      <c r="F12" s="103">
        <f t="shared" si="0"/>
        <v>0</v>
      </c>
      <c r="G12" s="104"/>
      <c r="I12" s="101"/>
      <c r="J12" s="102"/>
      <c r="K12" s="103">
        <f t="shared" si="1"/>
        <v>0</v>
      </c>
      <c r="L12" s="104"/>
      <c r="N12" s="101"/>
      <c r="O12" s="102"/>
      <c r="P12" s="103">
        <f t="shared" si="2"/>
        <v>0</v>
      </c>
      <c r="Q12" s="104"/>
    </row>
    <row r="13" spans="1:17" ht="24.95" customHeight="1" x14ac:dyDescent="0.25">
      <c r="B13" s="89" t="s">
        <v>15</v>
      </c>
      <c r="C13" s="101" t="s">
        <v>16</v>
      </c>
      <c r="D13" s="101"/>
      <c r="E13" s="102"/>
      <c r="F13" s="103">
        <f t="shared" si="0"/>
        <v>0</v>
      </c>
      <c r="G13" s="104"/>
      <c r="I13" s="101"/>
      <c r="J13" s="102"/>
      <c r="K13" s="103">
        <f t="shared" si="1"/>
        <v>0</v>
      </c>
      <c r="L13" s="104"/>
      <c r="N13" s="101"/>
      <c r="O13" s="102"/>
      <c r="P13" s="103">
        <f t="shared" si="2"/>
        <v>0</v>
      </c>
      <c r="Q13" s="104"/>
    </row>
    <row r="14" spans="1:17" ht="24.95" customHeight="1" x14ac:dyDescent="0.25">
      <c r="B14" s="89" t="s">
        <v>17</v>
      </c>
      <c r="C14" s="101" t="s">
        <v>18</v>
      </c>
      <c r="D14" s="101"/>
      <c r="E14" s="102"/>
      <c r="F14" s="103">
        <f t="shared" si="0"/>
        <v>0</v>
      </c>
      <c r="G14" s="104"/>
      <c r="I14" s="101"/>
      <c r="J14" s="102"/>
      <c r="K14" s="103">
        <f t="shared" si="1"/>
        <v>0</v>
      </c>
      <c r="L14" s="104"/>
      <c r="N14" s="101"/>
      <c r="O14" s="102"/>
      <c r="P14" s="103">
        <f t="shared" si="2"/>
        <v>0</v>
      </c>
      <c r="Q14" s="104"/>
    </row>
    <row r="15" spans="1:17" ht="24.95" customHeight="1" x14ac:dyDescent="0.25">
      <c r="B15" s="89" t="s">
        <v>19</v>
      </c>
      <c r="C15" s="101" t="s">
        <v>140</v>
      </c>
      <c r="D15" s="101"/>
      <c r="E15" s="102"/>
      <c r="F15" s="103">
        <f t="shared" si="0"/>
        <v>0</v>
      </c>
      <c r="G15" s="104"/>
      <c r="I15" s="101"/>
      <c r="J15" s="102"/>
      <c r="K15" s="103">
        <f t="shared" si="1"/>
        <v>0</v>
      </c>
      <c r="L15" s="104"/>
      <c r="N15" s="101"/>
      <c r="O15" s="102"/>
      <c r="P15" s="103">
        <f t="shared" si="2"/>
        <v>0</v>
      </c>
      <c r="Q15" s="104"/>
    </row>
    <row r="16" spans="1:17" ht="24.95" customHeight="1" x14ac:dyDescent="0.25">
      <c r="B16" s="89" t="s">
        <v>20</v>
      </c>
      <c r="C16" s="101" t="s">
        <v>22</v>
      </c>
      <c r="D16" s="101"/>
      <c r="E16" s="102"/>
      <c r="F16" s="103">
        <f t="shared" si="0"/>
        <v>0</v>
      </c>
      <c r="G16" s="104"/>
      <c r="I16" s="101"/>
      <c r="J16" s="102"/>
      <c r="K16" s="103">
        <f t="shared" si="1"/>
        <v>0</v>
      </c>
      <c r="L16" s="104"/>
      <c r="N16" s="101"/>
      <c r="O16" s="102"/>
      <c r="P16" s="103">
        <f t="shared" si="2"/>
        <v>0</v>
      </c>
      <c r="Q16" s="104"/>
    </row>
    <row r="17" spans="2:17" ht="24.95" customHeight="1" x14ac:dyDescent="0.25">
      <c r="B17" s="89" t="s">
        <v>21</v>
      </c>
      <c r="C17" s="101" t="s">
        <v>22</v>
      </c>
      <c r="D17" s="101"/>
      <c r="E17" s="102"/>
      <c r="F17" s="103">
        <f t="shared" si="0"/>
        <v>0</v>
      </c>
      <c r="G17" s="104"/>
      <c r="I17" s="101"/>
      <c r="J17" s="102"/>
      <c r="K17" s="103">
        <f t="shared" si="1"/>
        <v>0</v>
      </c>
      <c r="L17" s="104"/>
      <c r="N17" s="101"/>
      <c r="O17" s="102"/>
      <c r="P17" s="103">
        <f t="shared" si="2"/>
        <v>0</v>
      </c>
      <c r="Q17" s="104"/>
    </row>
    <row r="18" spans="2:17" ht="24.95" customHeight="1" x14ac:dyDescent="0.25">
      <c r="B18" s="89" t="s">
        <v>23</v>
      </c>
      <c r="C18" s="101" t="s">
        <v>22</v>
      </c>
      <c r="D18" s="101"/>
      <c r="E18" s="102"/>
      <c r="F18" s="103">
        <f t="shared" si="0"/>
        <v>0</v>
      </c>
      <c r="G18" s="104"/>
      <c r="I18" s="101"/>
      <c r="J18" s="102"/>
      <c r="K18" s="103">
        <f t="shared" si="1"/>
        <v>0</v>
      </c>
      <c r="L18" s="104"/>
      <c r="N18" s="101"/>
      <c r="O18" s="102"/>
      <c r="P18" s="103">
        <f t="shared" si="2"/>
        <v>0</v>
      </c>
      <c r="Q18" s="104"/>
    </row>
    <row r="19" spans="2:17" ht="24.95" customHeight="1" x14ac:dyDescent="0.25">
      <c r="B19" s="89" t="s">
        <v>24</v>
      </c>
      <c r="C19" s="101" t="s">
        <v>22</v>
      </c>
      <c r="D19" s="101"/>
      <c r="E19" s="102"/>
      <c r="F19" s="103">
        <f t="shared" si="0"/>
        <v>0</v>
      </c>
      <c r="G19" s="104"/>
      <c r="I19" s="101"/>
      <c r="J19" s="102"/>
      <c r="K19" s="103">
        <f t="shared" si="1"/>
        <v>0</v>
      </c>
      <c r="L19" s="104"/>
      <c r="N19" s="101"/>
      <c r="O19" s="102"/>
      <c r="P19" s="103">
        <f t="shared" si="2"/>
        <v>0</v>
      </c>
      <c r="Q19" s="104"/>
    </row>
    <row r="20" spans="2:17" ht="24.95" customHeight="1" x14ac:dyDescent="0.25">
      <c r="B20" s="89" t="s">
        <v>25</v>
      </c>
      <c r="C20" s="101" t="s">
        <v>22</v>
      </c>
      <c r="D20" s="101"/>
      <c r="E20" s="102"/>
      <c r="F20" s="103">
        <f t="shared" si="0"/>
        <v>0</v>
      </c>
      <c r="G20" s="104"/>
      <c r="I20" s="101"/>
      <c r="J20" s="102"/>
      <c r="K20" s="103">
        <f t="shared" si="1"/>
        <v>0</v>
      </c>
      <c r="L20" s="104"/>
      <c r="N20" s="101"/>
      <c r="O20" s="102"/>
      <c r="P20" s="103">
        <f t="shared" si="2"/>
        <v>0</v>
      </c>
      <c r="Q20" s="104"/>
    </row>
    <row r="21" spans="2:17" ht="24.95" customHeight="1" x14ac:dyDescent="0.25">
      <c r="B21" s="89" t="s">
        <v>26</v>
      </c>
      <c r="C21" s="101" t="s">
        <v>22</v>
      </c>
      <c r="D21" s="101"/>
      <c r="E21" s="102"/>
      <c r="F21" s="103">
        <f t="shared" si="0"/>
        <v>0</v>
      </c>
      <c r="G21" s="104"/>
      <c r="I21" s="101"/>
      <c r="J21" s="102"/>
      <c r="K21" s="103"/>
      <c r="L21" s="104"/>
      <c r="N21" s="101"/>
      <c r="O21" s="102"/>
      <c r="P21" s="103"/>
      <c r="Q21" s="104"/>
    </row>
    <row r="22" spans="2:17" ht="24.95" customHeight="1" x14ac:dyDescent="0.25">
      <c r="B22" s="89" t="s">
        <v>27</v>
      </c>
      <c r="C22" s="101" t="s">
        <v>22</v>
      </c>
      <c r="D22" s="101"/>
      <c r="E22" s="102"/>
      <c r="F22" s="103">
        <f t="shared" si="0"/>
        <v>0</v>
      </c>
      <c r="G22" s="104"/>
      <c r="I22" s="101"/>
      <c r="J22" s="102"/>
      <c r="K22" s="103">
        <f t="shared" ref="K22:K28" si="3">+IF(I22&gt;0,I22/J22,0)</f>
        <v>0</v>
      </c>
      <c r="L22" s="104"/>
      <c r="N22" s="101"/>
      <c r="O22" s="102"/>
      <c r="P22" s="103">
        <f t="shared" ref="P22:P28" si="4">+IF(N22&gt;0,N22/O22,0)</f>
        <v>0</v>
      </c>
      <c r="Q22" s="104"/>
    </row>
    <row r="23" spans="2:17" ht="24.95" customHeight="1" x14ac:dyDescent="0.25">
      <c r="B23" s="89" t="s">
        <v>28</v>
      </c>
      <c r="C23" s="101" t="s">
        <v>22</v>
      </c>
      <c r="D23" s="101"/>
      <c r="E23" s="102"/>
      <c r="F23" s="103">
        <f t="shared" si="0"/>
        <v>0</v>
      </c>
      <c r="G23" s="104"/>
      <c r="I23" s="101"/>
      <c r="J23" s="102"/>
      <c r="K23" s="103">
        <f t="shared" si="3"/>
        <v>0</v>
      </c>
      <c r="L23" s="104"/>
      <c r="N23" s="101"/>
      <c r="O23" s="102"/>
      <c r="P23" s="103">
        <f t="shared" si="4"/>
        <v>0</v>
      </c>
      <c r="Q23" s="104"/>
    </row>
    <row r="24" spans="2:17" ht="24.95" customHeight="1" x14ac:dyDescent="0.25">
      <c r="B24" s="89" t="s">
        <v>29</v>
      </c>
      <c r="C24" s="101" t="s">
        <v>22</v>
      </c>
      <c r="D24" s="101"/>
      <c r="E24" s="102"/>
      <c r="F24" s="103">
        <f t="shared" si="0"/>
        <v>0</v>
      </c>
      <c r="G24" s="104"/>
      <c r="I24" s="101"/>
      <c r="J24" s="102"/>
      <c r="K24" s="103">
        <f t="shared" si="3"/>
        <v>0</v>
      </c>
      <c r="L24" s="104"/>
      <c r="N24" s="101"/>
      <c r="O24" s="102"/>
      <c r="P24" s="103">
        <f t="shared" si="4"/>
        <v>0</v>
      </c>
      <c r="Q24" s="104"/>
    </row>
    <row r="25" spans="2:17" ht="24.95" customHeight="1" x14ac:dyDescent="0.25">
      <c r="B25" s="89" t="s">
        <v>30</v>
      </c>
      <c r="C25" s="101" t="s">
        <v>22</v>
      </c>
      <c r="D25" s="101"/>
      <c r="E25" s="102"/>
      <c r="F25" s="103">
        <f t="shared" si="0"/>
        <v>0</v>
      </c>
      <c r="G25" s="104"/>
      <c r="I25" s="101"/>
      <c r="J25" s="102"/>
      <c r="K25" s="103">
        <f t="shared" si="3"/>
        <v>0</v>
      </c>
      <c r="L25" s="104"/>
      <c r="N25" s="101"/>
      <c r="O25" s="102"/>
      <c r="P25" s="103">
        <f t="shared" si="4"/>
        <v>0</v>
      </c>
      <c r="Q25" s="104"/>
    </row>
    <row r="26" spans="2:17" ht="24.95" customHeight="1" x14ac:dyDescent="0.25">
      <c r="B26" s="89" t="s">
        <v>31</v>
      </c>
      <c r="C26" s="101" t="s">
        <v>22</v>
      </c>
      <c r="D26" s="101"/>
      <c r="E26" s="102"/>
      <c r="F26" s="103">
        <f t="shared" si="0"/>
        <v>0</v>
      </c>
      <c r="G26" s="104"/>
      <c r="I26" s="101"/>
      <c r="J26" s="102"/>
      <c r="K26" s="103">
        <f t="shared" si="3"/>
        <v>0</v>
      </c>
      <c r="L26" s="104"/>
      <c r="N26" s="101"/>
      <c r="O26" s="102"/>
      <c r="P26" s="103">
        <f t="shared" si="4"/>
        <v>0</v>
      </c>
      <c r="Q26" s="104"/>
    </row>
    <row r="27" spans="2:17" ht="24.95" customHeight="1" x14ac:dyDescent="0.25">
      <c r="B27" s="89" t="s">
        <v>32</v>
      </c>
      <c r="C27" s="101" t="s">
        <v>22</v>
      </c>
      <c r="D27" s="101"/>
      <c r="E27" s="102"/>
      <c r="F27" s="103">
        <f t="shared" si="0"/>
        <v>0</v>
      </c>
      <c r="G27" s="104"/>
      <c r="I27" s="101"/>
      <c r="J27" s="102"/>
      <c r="K27" s="103">
        <f t="shared" si="3"/>
        <v>0</v>
      </c>
      <c r="L27" s="104"/>
      <c r="N27" s="101"/>
      <c r="O27" s="102"/>
      <c r="P27" s="103">
        <f t="shared" si="4"/>
        <v>0</v>
      </c>
      <c r="Q27" s="104"/>
    </row>
    <row r="28" spans="2:17" ht="24.95" customHeight="1" x14ac:dyDescent="0.25">
      <c r="B28" s="89" t="s">
        <v>33</v>
      </c>
      <c r="C28" s="101" t="s">
        <v>22</v>
      </c>
      <c r="D28" s="105"/>
      <c r="E28" s="102"/>
      <c r="F28" s="106">
        <f t="shared" si="0"/>
        <v>0</v>
      </c>
      <c r="G28" s="104"/>
      <c r="I28" s="105"/>
      <c r="J28" s="102"/>
      <c r="K28" s="106">
        <f t="shared" si="3"/>
        <v>0</v>
      </c>
      <c r="L28" s="104"/>
      <c r="N28" s="105"/>
      <c r="O28" s="102"/>
      <c r="P28" s="106">
        <f t="shared" si="4"/>
        <v>0</v>
      </c>
      <c r="Q28" s="104"/>
    </row>
    <row r="29" spans="2:17" ht="24.95" customHeight="1" x14ac:dyDescent="0.25">
      <c r="C29" s="90" t="s">
        <v>10</v>
      </c>
      <c r="D29" s="107">
        <f>SUM(D11:D28)</f>
        <v>0</v>
      </c>
      <c r="F29" s="107">
        <f>SUM(F11:F28)</f>
        <v>0</v>
      </c>
      <c r="G29" s="91"/>
      <c r="I29" s="107">
        <f>SUM(I11:I28)</f>
        <v>0</v>
      </c>
      <c r="K29" s="107">
        <f>SUM(K11:K28)</f>
        <v>0</v>
      </c>
      <c r="L29" s="91"/>
      <c r="N29" s="107">
        <f>SUM(N11:N28)</f>
        <v>0</v>
      </c>
      <c r="P29" s="107">
        <f>SUM(P11:P28)</f>
        <v>0</v>
      </c>
      <c r="Q29" s="91"/>
    </row>
    <row r="30" spans="2:17" ht="24.95" customHeight="1" x14ac:dyDescent="0.25">
      <c r="G30" s="91"/>
      <c r="L30" s="91"/>
      <c r="Q30" s="91"/>
    </row>
    <row r="31" spans="2:17" ht="24.95" customHeight="1" thickBot="1" x14ac:dyDescent="0.3">
      <c r="C31" s="90" t="s">
        <v>34</v>
      </c>
      <c r="D31" s="108">
        <f>+D29</f>
        <v>0</v>
      </c>
      <c r="F31" s="108">
        <f>+F29</f>
        <v>0</v>
      </c>
      <c r="G31" s="91"/>
      <c r="H31" s="90"/>
      <c r="I31" s="108">
        <f>+I29</f>
        <v>0</v>
      </c>
      <c r="K31" s="108">
        <f>+K29</f>
        <v>0</v>
      </c>
      <c r="L31" s="91"/>
      <c r="M31" s="90"/>
      <c r="N31" s="108">
        <f>+N29</f>
        <v>0</v>
      </c>
      <c r="P31" s="108">
        <f>+P29</f>
        <v>0</v>
      </c>
    </row>
    <row r="32" spans="2:17" ht="24.95" customHeight="1" thickTop="1" x14ac:dyDescent="0.25">
      <c r="G32" s="91"/>
      <c r="L32" s="91"/>
    </row>
    <row r="33" spans="1:17" ht="24.95" customHeight="1" x14ac:dyDescent="0.25">
      <c r="A33" s="88" t="s">
        <v>11</v>
      </c>
      <c r="C33" s="100" t="s">
        <v>141</v>
      </c>
      <c r="G33" s="91"/>
      <c r="L33" s="91"/>
    </row>
    <row r="34" spans="1:17" ht="24.95" customHeight="1" x14ac:dyDescent="0.25">
      <c r="B34" s="89" t="s">
        <v>12</v>
      </c>
      <c r="C34" s="101" t="s">
        <v>36</v>
      </c>
      <c r="D34" s="101"/>
      <c r="E34" s="102"/>
      <c r="F34" s="103">
        <f>+IF(D34&gt;0,D34/E34,0)</f>
        <v>0</v>
      </c>
      <c r="G34" s="104"/>
      <c r="I34" s="101"/>
      <c r="J34" s="102"/>
      <c r="K34" s="103">
        <f>+IF(I34&gt;0,I34/J34,0)</f>
        <v>0</v>
      </c>
      <c r="L34" s="104"/>
      <c r="N34" s="101"/>
      <c r="O34" s="102"/>
      <c r="P34" s="103">
        <f>+IF(N34&gt;0,N34/O34,0)</f>
        <v>0</v>
      </c>
      <c r="Q34" s="102"/>
    </row>
    <row r="35" spans="1:17" ht="24.95" customHeight="1" x14ac:dyDescent="0.25">
      <c r="B35" s="89" t="s">
        <v>13</v>
      </c>
      <c r="C35" s="101" t="s">
        <v>130</v>
      </c>
      <c r="D35" s="101"/>
      <c r="E35" s="102"/>
      <c r="F35" s="103">
        <f>+IF(D35&gt;0,D35/E35,0)</f>
        <v>0</v>
      </c>
      <c r="G35" s="104"/>
      <c r="I35" s="101"/>
      <c r="J35" s="102"/>
      <c r="K35" s="103">
        <f>+IF(I35&gt;0,I35/J35,0)</f>
        <v>0</v>
      </c>
      <c r="L35" s="104"/>
      <c r="N35" s="101"/>
      <c r="O35" s="102"/>
      <c r="P35" s="103">
        <f>+IF(N35&gt;0,N35/O35,0)</f>
        <v>0</v>
      </c>
      <c r="Q35" s="102"/>
    </row>
    <row r="36" spans="1:17" ht="24.95" customHeight="1" x14ac:dyDescent="0.25">
      <c r="B36" s="89" t="s">
        <v>15</v>
      </c>
      <c r="C36" s="101" t="s">
        <v>22</v>
      </c>
      <c r="D36" s="101"/>
      <c r="E36" s="102"/>
      <c r="F36" s="103">
        <f>+IF(D36&gt;0,D36/E36,0)</f>
        <v>0</v>
      </c>
      <c r="G36" s="104"/>
      <c r="I36" s="101"/>
      <c r="J36" s="102"/>
      <c r="K36" s="103">
        <f>+IF(I36&gt;0,I36/J36,0)</f>
        <v>0</v>
      </c>
      <c r="L36" s="104"/>
      <c r="N36" s="101"/>
      <c r="O36" s="102"/>
      <c r="P36" s="103">
        <f>+IF(N36&gt;0,N36/O36,0)</f>
        <v>0</v>
      </c>
      <c r="Q36" s="102"/>
    </row>
    <row r="37" spans="1:17" ht="24.95" customHeight="1" x14ac:dyDescent="0.25">
      <c r="B37" s="89" t="s">
        <v>17</v>
      </c>
      <c r="C37" s="101" t="s">
        <v>22</v>
      </c>
      <c r="D37" s="101"/>
      <c r="E37" s="102"/>
      <c r="F37" s="103">
        <f>+IF(D37&gt;0,D37/E37,0)</f>
        <v>0</v>
      </c>
      <c r="G37" s="104"/>
      <c r="I37" s="101"/>
      <c r="J37" s="102"/>
      <c r="K37" s="103">
        <f>+IF(I37&gt;0,I37/J37,0)</f>
        <v>0</v>
      </c>
      <c r="L37" s="104"/>
      <c r="N37" s="101"/>
      <c r="O37" s="102"/>
      <c r="P37" s="103">
        <f>+IF(N37&gt;0,N37/O37,0)</f>
        <v>0</v>
      </c>
      <c r="Q37" s="102"/>
    </row>
    <row r="38" spans="1:17" ht="24.95" customHeight="1" x14ac:dyDescent="0.25">
      <c r="B38" s="89" t="s">
        <v>19</v>
      </c>
      <c r="C38" s="101" t="s">
        <v>22</v>
      </c>
      <c r="D38" s="105"/>
      <c r="E38" s="102"/>
      <c r="F38" s="106">
        <f>+IF(D38&gt;0,D38/E38,0)</f>
        <v>0</v>
      </c>
      <c r="G38" s="104"/>
      <c r="I38" s="105"/>
      <c r="J38" s="102"/>
      <c r="K38" s="106">
        <f>+IF(I38&gt;0,I38/J38,0)</f>
        <v>0</v>
      </c>
      <c r="L38" s="104"/>
      <c r="N38" s="105"/>
      <c r="O38" s="102"/>
      <c r="P38" s="106">
        <f>+IF(N38&gt;0,N38/O38,0)</f>
        <v>0</v>
      </c>
      <c r="Q38" s="102"/>
    </row>
    <row r="39" spans="1:17" ht="24.95" customHeight="1" thickBot="1" x14ac:dyDescent="0.3">
      <c r="C39" s="90" t="s">
        <v>37</v>
      </c>
      <c r="D39" s="108">
        <f>SUM(D34:D38)</f>
        <v>0</v>
      </c>
      <c r="F39" s="108">
        <f>SUM(F34:F38)</f>
        <v>0</v>
      </c>
      <c r="G39" s="109"/>
      <c r="I39" s="108">
        <f>SUM(I34:I38)</f>
        <v>0</v>
      </c>
      <c r="K39" s="108">
        <f>SUM(K34:K38)</f>
        <v>0</v>
      </c>
      <c r="L39" s="91"/>
      <c r="N39" s="108">
        <f>SUM(N34:N38)</f>
        <v>0</v>
      </c>
      <c r="P39" s="108">
        <f>SUM(P34:P38)</f>
        <v>0</v>
      </c>
    </row>
    <row r="40" spans="1:17" ht="24.95" customHeight="1" thickTop="1" x14ac:dyDescent="0.25">
      <c r="L40" s="91"/>
    </row>
    <row r="41" spans="1:17" ht="24.95" customHeight="1" x14ac:dyDescent="0.25">
      <c r="L41" s="91"/>
    </row>
    <row r="42" spans="1:17" ht="24.95" hidden="1" customHeight="1" x14ac:dyDescent="0.25">
      <c r="A42" s="88" t="s">
        <v>38</v>
      </c>
      <c r="C42" s="110" t="s">
        <v>39</v>
      </c>
      <c r="E42" s="99" t="s">
        <v>40</v>
      </c>
      <c r="J42" s="99" t="s">
        <v>41</v>
      </c>
      <c r="L42" s="91"/>
      <c r="O42" s="99" t="s">
        <v>42</v>
      </c>
    </row>
    <row r="43" spans="1:17" ht="24.95" hidden="1" customHeight="1" x14ac:dyDescent="0.25">
      <c r="C43" s="111" t="s">
        <v>43</v>
      </c>
      <c r="E43" s="112"/>
      <c r="J43" s="112"/>
      <c r="L43" s="91"/>
      <c r="O43" s="112" t="e">
        <f>SUMIF(#REF!,"=1",#REF!)+SUMIF(Q11:Q20,"=1",N11:N20)+SUMIF(Q21:Q28,"=1",N21:N28)+SUMIF(Q34:Q38,"=1",N34:N38)</f>
        <v>#REF!</v>
      </c>
    </row>
    <row r="44" spans="1:17" ht="24.95" hidden="1" customHeight="1" x14ac:dyDescent="0.25">
      <c r="C44" s="111" t="s">
        <v>44</v>
      </c>
      <c r="E44" s="113">
        <v>0.05</v>
      </c>
      <c r="J44" s="113">
        <v>0.05</v>
      </c>
      <c r="O44" s="113"/>
    </row>
    <row r="45" spans="1:17" ht="24.95" hidden="1" customHeight="1" x14ac:dyDescent="0.25">
      <c r="C45" s="111" t="s">
        <v>45</v>
      </c>
      <c r="E45" s="114">
        <v>12</v>
      </c>
      <c r="J45" s="114">
        <v>12</v>
      </c>
      <c r="O45" s="114">
        <v>12</v>
      </c>
    </row>
    <row r="46" spans="1:17" ht="24.95" hidden="1" customHeight="1" x14ac:dyDescent="0.25">
      <c r="C46" s="156"/>
      <c r="D46" s="156"/>
      <c r="E46" s="115"/>
      <c r="J46" s="115"/>
      <c r="O46" s="115"/>
    </row>
    <row r="47" spans="1:17" ht="24.95" hidden="1" customHeight="1" x14ac:dyDescent="0.25">
      <c r="C47" s="111" t="s">
        <v>7</v>
      </c>
      <c r="E47" s="116">
        <v>10</v>
      </c>
      <c r="J47" s="116">
        <v>10</v>
      </c>
      <c r="O47" s="116"/>
    </row>
    <row r="50" spans="1:17" s="90" customFormat="1" ht="24.95" customHeight="1" x14ac:dyDescent="0.25">
      <c r="A50" s="88" t="s">
        <v>35</v>
      </c>
      <c r="B50" s="92"/>
      <c r="C50" s="110" t="s">
        <v>47</v>
      </c>
      <c r="D50" s="154" t="s">
        <v>154</v>
      </c>
      <c r="E50" s="155"/>
      <c r="F50" s="155"/>
      <c r="G50" s="155"/>
      <c r="I50" s="154" t="s">
        <v>155</v>
      </c>
      <c r="J50" s="155"/>
      <c r="K50" s="155"/>
      <c r="L50" s="155"/>
      <c r="N50" s="154" t="s">
        <v>156</v>
      </c>
      <c r="O50" s="155"/>
      <c r="P50" s="155"/>
      <c r="Q50" s="155"/>
    </row>
    <row r="51" spans="1:17" s="96" customFormat="1" ht="18" hidden="1" x14ac:dyDescent="0.25">
      <c r="A51" s="91"/>
      <c r="B51" s="95"/>
      <c r="C51" s="117"/>
      <c r="D51" s="118"/>
      <c r="E51" s="119"/>
      <c r="F51" s="119"/>
      <c r="G51" s="119"/>
      <c r="I51" s="118"/>
      <c r="J51" s="119"/>
      <c r="K51" s="119"/>
      <c r="L51" s="119"/>
      <c r="N51" s="118"/>
      <c r="O51" s="119"/>
      <c r="P51" s="119"/>
      <c r="Q51" s="119"/>
    </row>
    <row r="52" spans="1:17" ht="15.75" hidden="1" x14ac:dyDescent="0.25">
      <c r="C52" s="120" t="s">
        <v>48</v>
      </c>
      <c r="G52" s="121">
        <v>360</v>
      </c>
      <c r="L52" s="121">
        <v>360</v>
      </c>
      <c r="Q52" s="121">
        <v>360</v>
      </c>
    </row>
    <row r="53" spans="1:17" s="90" customFormat="1" ht="31.5" x14ac:dyDescent="0.25">
      <c r="B53" s="90" t="s">
        <v>9</v>
      </c>
      <c r="C53" s="122" t="s">
        <v>49</v>
      </c>
      <c r="D53" s="99" t="s">
        <v>50</v>
      </c>
      <c r="E53" s="99" t="s">
        <v>51</v>
      </c>
      <c r="F53" s="99" t="s">
        <v>10</v>
      </c>
      <c r="G53" s="93"/>
      <c r="I53" s="99" t="s">
        <v>50</v>
      </c>
      <c r="J53" s="99" t="s">
        <v>51</v>
      </c>
      <c r="K53" s="99" t="s">
        <v>10</v>
      </c>
      <c r="L53" s="93"/>
      <c r="N53" s="99" t="s">
        <v>50</v>
      </c>
      <c r="O53" s="99" t="s">
        <v>51</v>
      </c>
      <c r="P53" s="99" t="s">
        <v>10</v>
      </c>
      <c r="Q53" s="93"/>
    </row>
    <row r="54" spans="1:17" ht="24.95" customHeight="1" x14ac:dyDescent="0.25">
      <c r="B54" s="89" t="s">
        <v>12</v>
      </c>
      <c r="C54" s="101" t="s">
        <v>52</v>
      </c>
      <c r="D54" s="123"/>
      <c r="E54" s="123"/>
      <c r="F54" s="107">
        <f>+D54*E54</f>
        <v>0</v>
      </c>
      <c r="G54" s="104"/>
      <c r="I54" s="123"/>
      <c r="J54" s="123"/>
      <c r="K54" s="107">
        <f>+I54*J54</f>
        <v>0</v>
      </c>
      <c r="L54" s="104"/>
      <c r="N54" s="123"/>
      <c r="O54" s="123"/>
      <c r="P54" s="107">
        <f>+N54*O54</f>
        <v>0</v>
      </c>
      <c r="Q54" s="104"/>
    </row>
    <row r="55" spans="1:17" ht="24.95" customHeight="1" x14ac:dyDescent="0.25">
      <c r="B55" s="89" t="s">
        <v>13</v>
      </c>
      <c r="C55" s="101" t="s">
        <v>53</v>
      </c>
      <c r="D55" s="101"/>
      <c r="E55" s="123"/>
      <c r="F55" s="107">
        <f>+D55*E55</f>
        <v>0</v>
      </c>
      <c r="G55" s="104"/>
      <c r="I55" s="101"/>
      <c r="J55" s="123"/>
      <c r="K55" s="107">
        <f>+I55*J55</f>
        <v>0</v>
      </c>
      <c r="L55" s="104"/>
      <c r="N55" s="101"/>
      <c r="O55" s="123"/>
      <c r="P55" s="107">
        <f>+N55*O55</f>
        <v>0</v>
      </c>
      <c r="Q55" s="104"/>
    </row>
    <row r="56" spans="1:17" ht="24.95" customHeight="1" x14ac:dyDescent="0.25">
      <c r="B56" s="89" t="s">
        <v>15</v>
      </c>
      <c r="C56" s="101" t="s">
        <v>54</v>
      </c>
      <c r="D56" s="101"/>
      <c r="E56" s="123"/>
      <c r="F56" s="107">
        <f>+D56*E56</f>
        <v>0</v>
      </c>
      <c r="G56" s="104"/>
      <c r="I56" s="101"/>
      <c r="J56" s="123"/>
      <c r="K56" s="107">
        <f>+I56*J56</f>
        <v>0</v>
      </c>
      <c r="L56" s="104"/>
      <c r="N56" s="101"/>
      <c r="O56" s="123"/>
      <c r="P56" s="107">
        <f>+N56*O56</f>
        <v>0</v>
      </c>
      <c r="Q56" s="104"/>
    </row>
    <row r="57" spans="1:17" ht="24.95" customHeight="1" x14ac:dyDescent="0.25">
      <c r="B57" s="89" t="s">
        <v>17</v>
      </c>
      <c r="C57" s="101" t="s">
        <v>55</v>
      </c>
      <c r="D57" s="101"/>
      <c r="E57" s="123"/>
      <c r="F57" s="107">
        <f>+D57*E57</f>
        <v>0</v>
      </c>
      <c r="G57" s="104"/>
      <c r="I57" s="101"/>
      <c r="J57" s="123"/>
      <c r="K57" s="107">
        <f>+I57*J57</f>
        <v>0</v>
      </c>
      <c r="L57" s="104"/>
      <c r="N57" s="101"/>
      <c r="O57" s="123"/>
      <c r="P57" s="107">
        <f>+N57*O57</f>
        <v>0</v>
      </c>
      <c r="Q57" s="104"/>
    </row>
    <row r="58" spans="1:17" ht="24.95" customHeight="1" x14ac:dyDescent="0.25">
      <c r="B58" s="89" t="s">
        <v>19</v>
      </c>
      <c r="C58" s="101" t="s">
        <v>56</v>
      </c>
      <c r="D58" s="101"/>
      <c r="E58" s="123"/>
      <c r="F58" s="124">
        <f>+D58*E58</f>
        <v>0</v>
      </c>
      <c r="G58" s="104"/>
      <c r="I58" s="101"/>
      <c r="J58" s="123"/>
      <c r="K58" s="124">
        <f>+I58*J58</f>
        <v>0</v>
      </c>
      <c r="L58" s="104"/>
      <c r="N58" s="101"/>
      <c r="O58" s="123"/>
      <c r="P58" s="124">
        <f>+N58*O58</f>
        <v>0</v>
      </c>
      <c r="Q58" s="104"/>
    </row>
    <row r="59" spans="1:17" ht="24.95" customHeight="1" thickBot="1" x14ac:dyDescent="0.3">
      <c r="D59" s="91"/>
      <c r="E59" s="91"/>
      <c r="F59" s="125">
        <f>SUM(F54:F58)</f>
        <v>0</v>
      </c>
      <c r="G59" s="104"/>
      <c r="I59" s="91"/>
      <c r="J59" s="91"/>
      <c r="K59" s="125">
        <f>SUM(K54:K58)</f>
        <v>0</v>
      </c>
      <c r="L59" s="104"/>
      <c r="M59" s="91"/>
      <c r="N59" s="91"/>
      <c r="O59" s="91"/>
      <c r="P59" s="125">
        <f>SUM(P54:P58)</f>
        <v>0</v>
      </c>
      <c r="Q59" s="104"/>
    </row>
    <row r="60" spans="1:17" ht="24.95" customHeight="1" thickTop="1" x14ac:dyDescent="0.25">
      <c r="G60" s="126"/>
      <c r="L60" s="126"/>
      <c r="Q60" s="126"/>
    </row>
    <row r="61" spans="1:17" s="90" customFormat="1" ht="31.5" customHeight="1" x14ac:dyDescent="0.25">
      <c r="B61" s="90" t="s">
        <v>11</v>
      </c>
      <c r="C61" s="122" t="s">
        <v>57</v>
      </c>
      <c r="D61" s="99" t="s">
        <v>58</v>
      </c>
      <c r="E61" s="99" t="s">
        <v>51</v>
      </c>
      <c r="F61" s="99" t="s">
        <v>10</v>
      </c>
      <c r="G61" s="150"/>
      <c r="I61" s="99" t="s">
        <v>58</v>
      </c>
      <c r="J61" s="99" t="s">
        <v>51</v>
      </c>
      <c r="K61" s="99" t="s">
        <v>10</v>
      </c>
      <c r="L61" s="150"/>
      <c r="N61" s="99" t="s">
        <v>58</v>
      </c>
      <c r="O61" s="99" t="s">
        <v>51</v>
      </c>
      <c r="P61" s="99" t="s">
        <v>10</v>
      </c>
      <c r="Q61" s="150"/>
    </row>
    <row r="62" spans="1:17" ht="24.95" customHeight="1" x14ac:dyDescent="0.25">
      <c r="B62" s="89" t="s">
        <v>12</v>
      </c>
      <c r="C62" s="101" t="s">
        <v>52</v>
      </c>
      <c r="D62" s="101"/>
      <c r="E62" s="123"/>
      <c r="F62" s="107">
        <f>+D62*E62</f>
        <v>0</v>
      </c>
      <c r="G62" s="104"/>
      <c r="I62" s="101"/>
      <c r="J62" s="123"/>
      <c r="K62" s="107">
        <f>+I62*J62</f>
        <v>0</v>
      </c>
      <c r="L62" s="104"/>
      <c r="N62" s="101"/>
      <c r="O62" s="123"/>
      <c r="P62" s="107">
        <f>+N62*O62</f>
        <v>0</v>
      </c>
      <c r="Q62" s="104"/>
    </row>
    <row r="63" spans="1:17" ht="24.95" customHeight="1" x14ac:dyDescent="0.25">
      <c r="B63" s="89" t="s">
        <v>13</v>
      </c>
      <c r="C63" s="101" t="s">
        <v>53</v>
      </c>
      <c r="D63" s="101"/>
      <c r="E63" s="123"/>
      <c r="F63" s="107">
        <f>+D63*E63</f>
        <v>0</v>
      </c>
      <c r="G63" s="104"/>
      <c r="I63" s="101"/>
      <c r="J63" s="123"/>
      <c r="K63" s="107">
        <f>+I63*J63</f>
        <v>0</v>
      </c>
      <c r="L63" s="104"/>
      <c r="N63" s="101"/>
      <c r="O63" s="123"/>
      <c r="P63" s="107">
        <f>+N63*O63</f>
        <v>0</v>
      </c>
      <c r="Q63" s="104"/>
    </row>
    <row r="64" spans="1:17" ht="24.95" customHeight="1" x14ac:dyDescent="0.25">
      <c r="B64" s="89" t="s">
        <v>15</v>
      </c>
      <c r="C64" s="101" t="s">
        <v>54</v>
      </c>
      <c r="D64" s="101"/>
      <c r="E64" s="123"/>
      <c r="F64" s="107">
        <f>+D64*E64</f>
        <v>0</v>
      </c>
      <c r="G64" s="104"/>
      <c r="I64" s="101"/>
      <c r="J64" s="123"/>
      <c r="K64" s="107">
        <f>+I64*J64</f>
        <v>0</v>
      </c>
      <c r="L64" s="104"/>
      <c r="N64" s="101"/>
      <c r="O64" s="123"/>
      <c r="P64" s="107">
        <f>+N64*O64</f>
        <v>0</v>
      </c>
      <c r="Q64" s="104"/>
    </row>
    <row r="65" spans="2:17" ht="24.95" customHeight="1" x14ac:dyDescent="0.25">
      <c r="B65" s="89" t="s">
        <v>17</v>
      </c>
      <c r="C65" s="101" t="s">
        <v>55</v>
      </c>
      <c r="D65" s="101"/>
      <c r="E65" s="123"/>
      <c r="F65" s="107">
        <f>+D65*E65</f>
        <v>0</v>
      </c>
      <c r="G65" s="104"/>
      <c r="I65" s="101"/>
      <c r="J65" s="123"/>
      <c r="K65" s="107">
        <f>+I65*J65</f>
        <v>0</v>
      </c>
      <c r="L65" s="104"/>
      <c r="N65" s="101"/>
      <c r="O65" s="123"/>
      <c r="P65" s="107">
        <f>+N65*O65</f>
        <v>0</v>
      </c>
      <c r="Q65" s="104"/>
    </row>
    <row r="66" spans="2:17" ht="24.95" customHeight="1" x14ac:dyDescent="0.25">
      <c r="B66" s="89" t="s">
        <v>19</v>
      </c>
      <c r="C66" s="101" t="s">
        <v>56</v>
      </c>
      <c r="D66" s="101"/>
      <c r="E66" s="123"/>
      <c r="F66" s="124">
        <f>+D66*E66</f>
        <v>0</v>
      </c>
      <c r="G66" s="104"/>
      <c r="I66" s="101"/>
      <c r="J66" s="123"/>
      <c r="K66" s="124">
        <f>+I66*J66</f>
        <v>0</v>
      </c>
      <c r="L66" s="104"/>
      <c r="N66" s="101"/>
      <c r="O66" s="123"/>
      <c r="P66" s="124">
        <f>+N66*O66</f>
        <v>0</v>
      </c>
      <c r="Q66" s="104"/>
    </row>
    <row r="67" spans="2:17" ht="24.95" customHeight="1" thickBot="1" x14ac:dyDescent="0.3">
      <c r="D67" s="91"/>
      <c r="E67" s="91"/>
      <c r="F67" s="125">
        <f>SUM(F62:F66)</f>
        <v>0</v>
      </c>
      <c r="G67" s="91"/>
      <c r="I67" s="91"/>
      <c r="J67" s="91"/>
      <c r="K67" s="125">
        <f>SUM(K62:K66)</f>
        <v>0</v>
      </c>
      <c r="L67" s="91"/>
      <c r="N67" s="91"/>
      <c r="O67" s="91"/>
      <c r="P67" s="125">
        <f>SUM(P62:P66)</f>
        <v>0</v>
      </c>
      <c r="Q67" s="91"/>
    </row>
    <row r="68" spans="2:17" ht="24.95" customHeight="1" thickTop="1" x14ac:dyDescent="0.25"/>
    <row r="69" spans="2:17" ht="24.95" customHeight="1" x14ac:dyDescent="0.25">
      <c r="D69" s="91"/>
      <c r="E69" s="91"/>
      <c r="F69" s="127"/>
      <c r="G69" s="91"/>
    </row>
    <row r="70" spans="2:17" s="90" customFormat="1" ht="45.75" customHeight="1" x14ac:dyDescent="0.25">
      <c r="B70" s="90" t="s">
        <v>35</v>
      </c>
      <c r="C70" s="97" t="s">
        <v>148</v>
      </c>
      <c r="D70" s="99" t="s">
        <v>60</v>
      </c>
      <c r="E70" s="99" t="s">
        <v>61</v>
      </c>
      <c r="F70" s="99" t="s">
        <v>62</v>
      </c>
      <c r="G70" s="99" t="s">
        <v>63</v>
      </c>
      <c r="I70" s="99" t="s">
        <v>60</v>
      </c>
      <c r="J70" s="99" t="s">
        <v>61</v>
      </c>
      <c r="K70" s="99" t="s">
        <v>62</v>
      </c>
      <c r="L70" s="99" t="s">
        <v>63</v>
      </c>
      <c r="N70" s="99" t="s">
        <v>60</v>
      </c>
      <c r="O70" s="99" t="s">
        <v>61</v>
      </c>
      <c r="P70" s="99" t="s">
        <v>62</v>
      </c>
      <c r="Q70" s="99" t="s">
        <v>63</v>
      </c>
    </row>
    <row r="71" spans="2:17" ht="24.95" customHeight="1" x14ac:dyDescent="0.25">
      <c r="C71" s="101" t="s">
        <v>64</v>
      </c>
      <c r="D71" s="102"/>
      <c r="E71" s="101"/>
      <c r="F71" s="101"/>
      <c r="G71" s="107">
        <f>+D71*(E71+F71)</f>
        <v>0</v>
      </c>
      <c r="I71" s="102"/>
      <c r="J71" s="101"/>
      <c r="K71" s="101"/>
      <c r="L71" s="107">
        <f>+I71*(J71+K71)</f>
        <v>0</v>
      </c>
      <c r="N71" s="102"/>
      <c r="O71" s="101"/>
      <c r="P71" s="101"/>
      <c r="Q71" s="107">
        <f>+N71*(O71+P71)</f>
        <v>0</v>
      </c>
    </row>
    <row r="72" spans="2:17" ht="24.95" customHeight="1" x14ac:dyDescent="0.25">
      <c r="C72" s="101" t="s">
        <v>147</v>
      </c>
      <c r="D72" s="128"/>
      <c r="E72" s="101"/>
      <c r="F72" s="101"/>
      <c r="G72" s="124">
        <f>+D72*(E72+F72)</f>
        <v>0</v>
      </c>
      <c r="I72" s="128"/>
      <c r="J72" s="101"/>
      <c r="K72" s="101"/>
      <c r="L72" s="124">
        <f>+I72*(J72+K72)</f>
        <v>0</v>
      </c>
      <c r="N72" s="128"/>
      <c r="O72" s="101"/>
      <c r="P72" s="101"/>
      <c r="Q72" s="124">
        <f>+N72*(O72+P72)</f>
        <v>0</v>
      </c>
    </row>
    <row r="73" spans="2:17" s="90" customFormat="1" ht="24.95" customHeight="1" x14ac:dyDescent="0.25">
      <c r="B73" s="92"/>
      <c r="C73" s="90" t="s">
        <v>10</v>
      </c>
      <c r="D73" s="103">
        <f>SUM(D71:D72)</f>
        <v>0</v>
      </c>
      <c r="E73" s="88"/>
      <c r="F73" s="88"/>
      <c r="G73" s="129">
        <f>SUM(G71:G72)</f>
        <v>0</v>
      </c>
      <c r="I73" s="103">
        <f>SUM(I71:I72)</f>
        <v>0</v>
      </c>
      <c r="J73" s="88"/>
      <c r="K73" s="88"/>
      <c r="L73" s="129">
        <f>SUM(L71:L72)</f>
        <v>0</v>
      </c>
      <c r="N73" s="103">
        <f>SUM(N71:N72)</f>
        <v>0</v>
      </c>
      <c r="O73" s="88"/>
      <c r="P73" s="88"/>
      <c r="Q73" s="129">
        <f>SUM(Q71:Q72)</f>
        <v>0</v>
      </c>
    </row>
    <row r="75" spans="2:17" s="90" customFormat="1" ht="33.75" customHeight="1" x14ac:dyDescent="0.25">
      <c r="B75" s="90" t="s">
        <v>38</v>
      </c>
      <c r="C75" s="97" t="s">
        <v>133</v>
      </c>
      <c r="D75" s="99"/>
      <c r="E75" s="99" t="s">
        <v>65</v>
      </c>
      <c r="F75" s="99" t="s">
        <v>66</v>
      </c>
      <c r="G75" s="99" t="s">
        <v>63</v>
      </c>
      <c r="J75" s="99" t="s">
        <v>65</v>
      </c>
      <c r="K75" s="99" t="s">
        <v>66</v>
      </c>
      <c r="L75" s="99" t="s">
        <v>63</v>
      </c>
      <c r="O75" s="99" t="s">
        <v>65</v>
      </c>
      <c r="P75" s="99" t="s">
        <v>66</v>
      </c>
      <c r="Q75" s="99" t="s">
        <v>63</v>
      </c>
    </row>
    <row r="76" spans="2:17" ht="24.95" customHeight="1" x14ac:dyDescent="0.25">
      <c r="B76" s="89" t="s">
        <v>12</v>
      </c>
      <c r="C76" s="101" t="s">
        <v>22</v>
      </c>
      <c r="D76" s="101"/>
      <c r="E76" s="101"/>
      <c r="F76" s="101"/>
      <c r="G76" s="107">
        <f>SUM(E76:F76)</f>
        <v>0</v>
      </c>
      <c r="J76" s="101"/>
      <c r="K76" s="101"/>
      <c r="L76" s="107">
        <f>SUM(J76:K76)</f>
        <v>0</v>
      </c>
      <c r="O76" s="101"/>
      <c r="P76" s="101"/>
      <c r="Q76" s="107">
        <f>SUM(O76:P76)</f>
        <v>0</v>
      </c>
    </row>
    <row r="77" spans="2:17" ht="24.95" customHeight="1" x14ac:dyDescent="0.25">
      <c r="B77" s="89" t="s">
        <v>13</v>
      </c>
      <c r="C77" s="101" t="s">
        <v>22</v>
      </c>
      <c r="D77" s="101"/>
      <c r="E77" s="101"/>
      <c r="F77" s="101"/>
      <c r="G77" s="107">
        <f>SUM(E77:F77)</f>
        <v>0</v>
      </c>
      <c r="J77" s="101"/>
      <c r="K77" s="101"/>
      <c r="L77" s="107">
        <f>SUM(J77:K77)</f>
        <v>0</v>
      </c>
      <c r="O77" s="101"/>
      <c r="P77" s="101"/>
      <c r="Q77" s="107">
        <f>SUM(O77:P77)</f>
        <v>0</v>
      </c>
    </row>
    <row r="78" spans="2:17" ht="24.95" customHeight="1" x14ac:dyDescent="0.25">
      <c r="B78" s="89" t="s">
        <v>15</v>
      </c>
      <c r="C78" s="101" t="s">
        <v>22</v>
      </c>
      <c r="D78" s="101"/>
      <c r="E78" s="101"/>
      <c r="F78" s="101"/>
      <c r="G78" s="124">
        <f>SUM(E78:F78)</f>
        <v>0</v>
      </c>
      <c r="J78" s="101"/>
      <c r="K78" s="101"/>
      <c r="L78" s="124">
        <f>SUM(J78:K78)</f>
        <v>0</v>
      </c>
      <c r="O78" s="101"/>
      <c r="P78" s="101"/>
      <c r="Q78" s="124">
        <f>SUM(O78:P78)</f>
        <v>0</v>
      </c>
    </row>
    <row r="79" spans="2:17" ht="24.95" customHeight="1" x14ac:dyDescent="0.25">
      <c r="C79" s="90" t="s">
        <v>10</v>
      </c>
      <c r="G79" s="107">
        <f>SUM(G76:G78)</f>
        <v>0</v>
      </c>
      <c r="L79" s="107">
        <f>SUM(L76:L78)</f>
        <v>0</v>
      </c>
      <c r="Q79" s="107">
        <f>SUM(Q76:Q78)</f>
        <v>0</v>
      </c>
    </row>
    <row r="81" spans="2:17" s="90" customFormat="1" ht="33.75" customHeight="1" x14ac:dyDescent="0.25">
      <c r="B81" s="92" t="s">
        <v>46</v>
      </c>
      <c r="C81" s="122" t="s">
        <v>67</v>
      </c>
      <c r="F81" s="99" t="s">
        <v>160</v>
      </c>
      <c r="G81" s="93"/>
      <c r="K81" s="99" t="s">
        <v>161</v>
      </c>
      <c r="L81" s="93"/>
      <c r="P81" s="99" t="s">
        <v>162</v>
      </c>
      <c r="Q81" s="93"/>
    </row>
    <row r="82" spans="2:17" ht="37.5" customHeight="1" x14ac:dyDescent="0.25">
      <c r="B82" s="89" t="s">
        <v>12</v>
      </c>
      <c r="C82" s="146" t="s">
        <v>131</v>
      </c>
      <c r="D82" s="147"/>
      <c r="E82" s="101"/>
      <c r="F82" s="101"/>
      <c r="G82" s="104"/>
      <c r="K82" s="101"/>
      <c r="L82" s="104"/>
      <c r="P82" s="101"/>
      <c r="Q82" s="104"/>
    </row>
    <row r="83" spans="2:17" ht="24.95" customHeight="1" x14ac:dyDescent="0.25">
      <c r="B83" s="89" t="s">
        <v>15</v>
      </c>
      <c r="C83" s="101" t="s">
        <v>68</v>
      </c>
      <c r="D83" s="101"/>
      <c r="E83" s="101"/>
      <c r="F83" s="101"/>
      <c r="G83" s="104"/>
      <c r="K83" s="101"/>
      <c r="L83" s="104"/>
      <c r="P83" s="101"/>
      <c r="Q83" s="104"/>
    </row>
    <row r="84" spans="2:17" ht="24.95" customHeight="1" x14ac:dyDescent="0.25">
      <c r="B84" s="89" t="s">
        <v>17</v>
      </c>
      <c r="C84" s="101" t="s">
        <v>132</v>
      </c>
      <c r="D84" s="101"/>
      <c r="E84" s="101"/>
      <c r="F84" s="101"/>
      <c r="G84" s="104"/>
      <c r="K84" s="101"/>
      <c r="L84" s="104"/>
      <c r="P84" s="101"/>
      <c r="Q84" s="104"/>
    </row>
    <row r="85" spans="2:17" ht="24.95" customHeight="1" x14ac:dyDescent="0.25">
      <c r="B85" s="89" t="s">
        <v>19</v>
      </c>
      <c r="C85" s="101" t="s">
        <v>69</v>
      </c>
      <c r="D85" s="101"/>
      <c r="E85" s="101"/>
      <c r="F85" s="101"/>
      <c r="G85" s="104"/>
      <c r="K85" s="101"/>
      <c r="L85" s="104"/>
      <c r="P85" s="101"/>
      <c r="Q85" s="104"/>
    </row>
    <row r="86" spans="2:17" ht="24.95" customHeight="1" x14ac:dyDescent="0.25">
      <c r="B86" s="89" t="s">
        <v>20</v>
      </c>
      <c r="C86" s="101" t="s">
        <v>70</v>
      </c>
      <c r="D86" s="101"/>
      <c r="E86" s="101"/>
      <c r="F86" s="101"/>
      <c r="G86" s="104"/>
      <c r="K86" s="101"/>
      <c r="L86" s="104"/>
      <c r="P86" s="101"/>
      <c r="Q86" s="104"/>
    </row>
    <row r="87" spans="2:17" ht="24.95" customHeight="1" x14ac:dyDescent="0.25">
      <c r="B87" s="89" t="s">
        <v>21</v>
      </c>
      <c r="C87" s="101" t="s">
        <v>134</v>
      </c>
      <c r="D87" s="101"/>
      <c r="E87" s="101"/>
      <c r="F87" s="101"/>
      <c r="G87" s="104"/>
      <c r="K87" s="101"/>
      <c r="L87" s="104"/>
      <c r="P87" s="101"/>
      <c r="Q87" s="104"/>
    </row>
    <row r="88" spans="2:17" ht="24.95" customHeight="1" x14ac:dyDescent="0.25">
      <c r="B88" s="89" t="s">
        <v>23</v>
      </c>
      <c r="C88" s="101" t="s">
        <v>71</v>
      </c>
      <c r="D88" s="101"/>
      <c r="E88" s="101"/>
      <c r="F88" s="101"/>
      <c r="G88" s="104"/>
      <c r="K88" s="101"/>
      <c r="L88" s="104"/>
      <c r="P88" s="101"/>
      <c r="Q88" s="104"/>
    </row>
    <row r="89" spans="2:17" ht="24.95" customHeight="1" x14ac:dyDescent="0.25">
      <c r="B89" s="89" t="s">
        <v>24</v>
      </c>
      <c r="C89" s="101" t="s">
        <v>72</v>
      </c>
      <c r="D89" s="101"/>
      <c r="E89" s="101"/>
      <c r="F89" s="101"/>
      <c r="G89" s="104"/>
      <c r="K89" s="101"/>
      <c r="L89" s="104"/>
      <c r="P89" s="101"/>
      <c r="Q89" s="104"/>
    </row>
    <row r="90" spans="2:17" ht="24.95" customHeight="1" x14ac:dyDescent="0.25">
      <c r="B90" s="89" t="s">
        <v>13</v>
      </c>
      <c r="C90" s="101" t="s">
        <v>73</v>
      </c>
      <c r="D90" s="101"/>
      <c r="E90" s="101"/>
      <c r="F90" s="101"/>
      <c r="G90" s="104"/>
      <c r="K90" s="101"/>
      <c r="L90" s="104"/>
      <c r="P90" s="101"/>
      <c r="Q90" s="104"/>
    </row>
    <row r="91" spans="2:17" ht="24.95" customHeight="1" x14ac:dyDescent="0.25">
      <c r="B91" s="89" t="s">
        <v>25</v>
      </c>
      <c r="C91" s="101" t="s">
        <v>74</v>
      </c>
      <c r="D91" s="101"/>
      <c r="E91" s="101"/>
      <c r="F91" s="101"/>
      <c r="G91" s="104"/>
      <c r="K91" s="101"/>
      <c r="L91" s="104"/>
      <c r="P91" s="101"/>
      <c r="Q91" s="104"/>
    </row>
    <row r="92" spans="2:17" ht="24.95" customHeight="1" x14ac:dyDescent="0.25">
      <c r="B92" s="89" t="s">
        <v>26</v>
      </c>
      <c r="C92" s="101" t="s">
        <v>75</v>
      </c>
      <c r="D92" s="101"/>
      <c r="E92" s="101"/>
      <c r="F92" s="101"/>
      <c r="G92" s="104"/>
      <c r="K92" s="101"/>
      <c r="L92" s="104"/>
      <c r="P92" s="101"/>
      <c r="Q92" s="104"/>
    </row>
    <row r="93" spans="2:17" ht="24.95" customHeight="1" x14ac:dyDescent="0.25">
      <c r="B93" s="89" t="s">
        <v>27</v>
      </c>
      <c r="C93" s="101" t="s">
        <v>76</v>
      </c>
      <c r="D93" s="101"/>
      <c r="E93" s="101"/>
      <c r="F93" s="101"/>
      <c r="G93" s="104"/>
      <c r="K93" s="101"/>
      <c r="L93" s="104"/>
      <c r="P93" s="101"/>
      <c r="Q93" s="104"/>
    </row>
    <row r="94" spans="2:17" ht="24.95" customHeight="1" x14ac:dyDescent="0.25">
      <c r="B94" s="89" t="s">
        <v>28</v>
      </c>
      <c r="C94" s="101" t="s">
        <v>77</v>
      </c>
      <c r="D94" s="101"/>
      <c r="E94" s="101"/>
      <c r="F94" s="101"/>
      <c r="G94" s="104"/>
      <c r="K94" s="101"/>
      <c r="L94" s="104"/>
      <c r="P94" s="101"/>
      <c r="Q94" s="104"/>
    </row>
    <row r="95" spans="2:17" ht="24.95" customHeight="1" x14ac:dyDescent="0.25">
      <c r="B95" s="89" t="s">
        <v>29</v>
      </c>
      <c r="C95" s="101" t="s">
        <v>22</v>
      </c>
      <c r="D95" s="101"/>
      <c r="E95" s="101"/>
      <c r="F95" s="101"/>
      <c r="G95" s="104"/>
      <c r="K95" s="101"/>
      <c r="L95" s="104"/>
      <c r="P95" s="101"/>
      <c r="Q95" s="104"/>
    </row>
    <row r="96" spans="2:17" ht="24.95" customHeight="1" x14ac:dyDescent="0.25">
      <c r="B96" s="89" t="s">
        <v>30</v>
      </c>
      <c r="C96" s="101" t="s">
        <v>22</v>
      </c>
      <c r="D96" s="101"/>
      <c r="E96" s="101"/>
      <c r="F96" s="101"/>
      <c r="G96" s="104"/>
      <c r="K96" s="101"/>
      <c r="L96" s="104"/>
      <c r="P96" s="101"/>
      <c r="Q96" s="104"/>
    </row>
    <row r="97" spans="1:17" ht="24.95" customHeight="1" x14ac:dyDescent="0.25">
      <c r="B97" s="89" t="s">
        <v>31</v>
      </c>
      <c r="C97" s="101" t="s">
        <v>22</v>
      </c>
      <c r="D97" s="101"/>
      <c r="E97" s="101"/>
      <c r="F97" s="101"/>
      <c r="G97" s="104"/>
      <c r="K97" s="101"/>
      <c r="L97" s="104"/>
      <c r="P97" s="101"/>
      <c r="Q97" s="104"/>
    </row>
    <row r="98" spans="1:17" ht="24.95" customHeight="1" x14ac:dyDescent="0.25">
      <c r="B98" s="89" t="s">
        <v>32</v>
      </c>
      <c r="C98" s="101" t="s">
        <v>22</v>
      </c>
      <c r="D98" s="101"/>
      <c r="E98" s="101"/>
      <c r="F98" s="101"/>
      <c r="G98" s="104"/>
      <c r="K98" s="101"/>
      <c r="L98" s="104"/>
      <c r="P98" s="101"/>
      <c r="Q98" s="104"/>
    </row>
    <row r="99" spans="1:17" ht="24.95" customHeight="1" x14ac:dyDescent="0.25">
      <c r="B99" s="89" t="s">
        <v>33</v>
      </c>
      <c r="C99" s="101" t="s">
        <v>22</v>
      </c>
      <c r="D99" s="101"/>
      <c r="E99" s="101"/>
      <c r="F99" s="101"/>
      <c r="G99" s="104"/>
      <c r="K99" s="101"/>
      <c r="L99" s="104"/>
      <c r="P99" s="101"/>
      <c r="Q99" s="104"/>
    </row>
    <row r="100" spans="1:17" ht="24.95" customHeight="1" x14ac:dyDescent="0.25">
      <c r="B100" s="89" t="s">
        <v>78</v>
      </c>
      <c r="C100" s="101" t="s">
        <v>22</v>
      </c>
      <c r="D100" s="101"/>
      <c r="E100" s="101"/>
      <c r="F100" s="101"/>
      <c r="G100" s="104"/>
      <c r="K100" s="101"/>
      <c r="L100" s="104"/>
      <c r="P100" s="101"/>
      <c r="Q100" s="104"/>
    </row>
    <row r="101" spans="1:17" ht="24.95" customHeight="1" x14ac:dyDescent="0.25">
      <c r="B101" s="89" t="s">
        <v>79</v>
      </c>
      <c r="C101" s="101" t="s">
        <v>22</v>
      </c>
      <c r="D101" s="101"/>
      <c r="E101" s="101"/>
      <c r="F101" s="101"/>
      <c r="G101" s="104"/>
      <c r="K101" s="101"/>
      <c r="L101" s="104"/>
      <c r="P101" s="101"/>
      <c r="Q101" s="104"/>
    </row>
    <row r="102" spans="1:17" ht="24.95" customHeight="1" x14ac:dyDescent="0.25">
      <c r="B102" s="89" t="s">
        <v>80</v>
      </c>
      <c r="C102" s="101" t="s">
        <v>22</v>
      </c>
      <c r="D102" s="101"/>
      <c r="E102" s="101"/>
      <c r="F102" s="101"/>
      <c r="G102" s="104"/>
      <c r="K102" s="101"/>
      <c r="L102" s="104"/>
      <c r="P102" s="101"/>
      <c r="Q102" s="104"/>
    </row>
    <row r="103" spans="1:17" ht="24.95" customHeight="1" x14ac:dyDescent="0.25">
      <c r="B103" s="89" t="s">
        <v>81</v>
      </c>
      <c r="C103" s="101" t="s">
        <v>82</v>
      </c>
      <c r="D103" s="101"/>
      <c r="E103" s="101"/>
      <c r="F103" s="105"/>
      <c r="G103" s="104"/>
      <c r="K103" s="105"/>
      <c r="L103" s="104"/>
      <c r="P103" s="105"/>
      <c r="Q103" s="104"/>
    </row>
    <row r="104" spans="1:17" ht="24.95" customHeight="1" thickBot="1" x14ac:dyDescent="0.3">
      <c r="C104" s="90" t="s">
        <v>10</v>
      </c>
      <c r="F104" s="125">
        <f>SUM(F82:F103)</f>
        <v>0</v>
      </c>
      <c r="G104" s="104"/>
      <c r="K104" s="125">
        <f>SUM(K82:K103)</f>
        <v>0</v>
      </c>
      <c r="L104" s="91"/>
      <c r="P104" s="125">
        <f>SUM(P82:P103)</f>
        <v>0</v>
      </c>
    </row>
    <row r="105" spans="1:17" ht="24.95" customHeight="1" thickTop="1" x14ac:dyDescent="0.25">
      <c r="B105" s="88"/>
    </row>
    <row r="106" spans="1:17" ht="24.95" customHeight="1" x14ac:dyDescent="0.25">
      <c r="B106" s="88"/>
    </row>
    <row r="107" spans="1:17" ht="24.95" customHeight="1" x14ac:dyDescent="0.25">
      <c r="B107" s="88"/>
    </row>
    <row r="108" spans="1:17" ht="24.95" customHeight="1" thickBot="1" x14ac:dyDescent="0.3">
      <c r="B108" s="88"/>
    </row>
    <row r="109" spans="1:17" ht="24.95" customHeight="1" x14ac:dyDescent="0.25">
      <c r="C109" s="130" t="s">
        <v>151</v>
      </c>
      <c r="D109" s="131"/>
      <c r="E109" s="131"/>
      <c r="F109" s="131"/>
      <c r="G109" s="131"/>
      <c r="H109" s="132"/>
    </row>
    <row r="110" spans="1:17" ht="24.95" customHeight="1" x14ac:dyDescent="0.25">
      <c r="A110" s="88" t="s">
        <v>38</v>
      </c>
      <c r="C110" s="133" t="s">
        <v>83</v>
      </c>
      <c r="D110" s="134"/>
      <c r="E110" s="134" t="s">
        <v>157</v>
      </c>
      <c r="F110" s="134" t="s">
        <v>158</v>
      </c>
      <c r="G110" s="134" t="s">
        <v>159</v>
      </c>
      <c r="H110" s="135"/>
    </row>
    <row r="111" spans="1:17" ht="24.95" customHeight="1" x14ac:dyDescent="0.25">
      <c r="C111" s="136"/>
      <c r="D111" s="137"/>
      <c r="E111" s="137"/>
      <c r="F111" s="137"/>
      <c r="G111" s="137"/>
      <c r="H111" s="135"/>
    </row>
    <row r="112" spans="1:17" ht="15.75" x14ac:dyDescent="0.25">
      <c r="C112" s="138" t="s">
        <v>149</v>
      </c>
      <c r="D112" s="139"/>
      <c r="E112" s="139"/>
      <c r="F112" s="139"/>
      <c r="G112" s="139"/>
      <c r="H112" s="135"/>
    </row>
    <row r="113" spans="3:8" ht="24.95" customHeight="1" x14ac:dyDescent="0.25">
      <c r="C113" s="136"/>
      <c r="D113" s="137"/>
      <c r="E113" s="137"/>
      <c r="F113" s="137"/>
      <c r="G113" s="137"/>
      <c r="H113" s="135"/>
    </row>
    <row r="114" spans="3:8" ht="24.95" customHeight="1" thickBot="1" x14ac:dyDescent="0.3">
      <c r="C114" s="140" t="s">
        <v>135</v>
      </c>
      <c r="D114" s="141"/>
      <c r="E114" s="141" t="b">
        <f>'stato patrimoniale'!E36</f>
        <v>0</v>
      </c>
      <c r="F114" s="141" t="b">
        <f>'stato patrimoniale'!H36</f>
        <v>0</v>
      </c>
      <c r="G114" s="141" t="b">
        <f>'stato patrimoniale'!K36</f>
        <v>0</v>
      </c>
      <c r="H114" s="142"/>
    </row>
    <row r="115" spans="3:8" ht="24.95" customHeight="1" x14ac:dyDescent="0.25">
      <c r="C115" s="88" t="s">
        <v>152</v>
      </c>
    </row>
    <row r="116" spans="3:8" ht="24.95" customHeight="1" x14ac:dyDescent="0.25">
      <c r="C116" s="144" t="s">
        <v>142</v>
      </c>
    </row>
    <row r="117" spans="3:8" ht="24.95" customHeight="1" x14ac:dyDescent="0.25">
      <c r="C117" s="145" t="s">
        <v>150</v>
      </c>
    </row>
    <row r="118" spans="3:8" ht="24.95" customHeight="1" x14ac:dyDescent="0.25">
      <c r="C118" s="88" t="s">
        <v>153</v>
      </c>
    </row>
  </sheetData>
  <sheetProtection password="B61D" sheet="1" objects="1" scenarios="1"/>
  <mergeCells count="10">
    <mergeCell ref="C46:D46"/>
    <mergeCell ref="D50:G50"/>
    <mergeCell ref="I50:L50"/>
    <mergeCell ref="N50:Q50"/>
    <mergeCell ref="N7:Q7"/>
    <mergeCell ref="D1:F1"/>
    <mergeCell ref="C5:K5"/>
    <mergeCell ref="D3:E3"/>
    <mergeCell ref="D7:G7"/>
    <mergeCell ref="I7:L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D9" sqref="D9"/>
    </sheetView>
  </sheetViews>
  <sheetFormatPr defaultColWidth="8.85546875" defaultRowHeight="15" x14ac:dyDescent="0.25"/>
  <cols>
    <col min="1" max="1" width="36.85546875" bestFit="1" customWidth="1"/>
    <col min="2" max="2" width="15.7109375" customWidth="1"/>
    <col min="3" max="4" width="10.7109375" customWidth="1"/>
    <col min="5" max="5" width="3.7109375" customWidth="1"/>
    <col min="6" max="6" width="15.7109375" customWidth="1"/>
    <col min="7" max="8" width="10.7109375" customWidth="1"/>
    <col min="9" max="9" width="3.7109375" customWidth="1"/>
    <col min="10" max="10" width="15.7109375" customWidth="1"/>
    <col min="11" max="12" width="10.7109375" customWidth="1"/>
  </cols>
  <sheetData>
    <row r="1" spans="1:12" s="1" customFormat="1" ht="24.95" customHeight="1" x14ac:dyDescent="0.25">
      <c r="A1" s="159">
        <f>+input!$D$1</f>
        <v>0</v>
      </c>
      <c r="B1" s="159"/>
    </row>
    <row r="3" spans="1:12" ht="15.75" x14ac:dyDescent="0.25">
      <c r="A3" s="160" t="s">
        <v>144</v>
      </c>
      <c r="B3" s="160"/>
      <c r="C3" s="148"/>
      <c r="D3" s="148"/>
      <c r="E3" s="148"/>
      <c r="F3" s="161" t="s">
        <v>1</v>
      </c>
      <c r="G3" s="161"/>
    </row>
    <row r="5" spans="1:12" x14ac:dyDescent="0.25">
      <c r="B5" s="157" t="s">
        <v>3</v>
      </c>
      <c r="C5" s="158"/>
      <c r="D5" s="158"/>
      <c r="F5" s="157" t="s">
        <v>4</v>
      </c>
      <c r="G5" s="158"/>
      <c r="H5" s="158"/>
      <c r="J5" s="157" t="s">
        <v>5</v>
      </c>
      <c r="K5" s="158"/>
      <c r="L5" s="158"/>
    </row>
    <row r="6" spans="1:12" s="5" customFormat="1" ht="15" customHeight="1" x14ac:dyDescent="0.2">
      <c r="A6" s="2" t="s">
        <v>84</v>
      </c>
      <c r="B6" s="6">
        <f>+input!F59</f>
        <v>0</v>
      </c>
      <c r="C6" s="3" t="e">
        <f>+B6/B$8</f>
        <v>#DIV/0!</v>
      </c>
      <c r="D6" s="4"/>
      <c r="F6" s="6">
        <f>+input!K59</f>
        <v>0</v>
      </c>
      <c r="G6" s="3" t="e">
        <f>+F6/F$8</f>
        <v>#DIV/0!</v>
      </c>
      <c r="H6" s="4"/>
      <c r="J6" s="6">
        <f>+input!P59</f>
        <v>0</v>
      </c>
      <c r="K6" s="3" t="e">
        <f>+J6/J$8</f>
        <v>#DIV/0!</v>
      </c>
      <c r="L6" s="4"/>
    </row>
    <row r="7" spans="1:12" s="5" customFormat="1" ht="15" hidden="1" customHeight="1" x14ac:dyDescent="0.2">
      <c r="A7" s="2" t="s">
        <v>85</v>
      </c>
      <c r="B7" s="6"/>
      <c r="C7" s="3" t="e">
        <f>+B7/B$8</f>
        <v>#DIV/0!</v>
      </c>
      <c r="D7" s="4"/>
      <c r="F7" s="6"/>
      <c r="G7" s="3" t="e">
        <f>+F7/F$8</f>
        <v>#DIV/0!</v>
      </c>
      <c r="H7" s="4"/>
      <c r="J7" s="6"/>
      <c r="K7" s="3" t="e">
        <f>+J7/J$8</f>
        <v>#DIV/0!</v>
      </c>
      <c r="L7" s="4"/>
    </row>
    <row r="8" spans="1:12" s="5" customFormat="1" ht="15" customHeight="1" x14ac:dyDescent="0.2">
      <c r="A8" s="7" t="s">
        <v>86</v>
      </c>
      <c r="B8" s="7">
        <f>SUM(B6:B7)</f>
        <v>0</v>
      </c>
      <c r="C8" s="8" t="e">
        <f>+B8/B$8</f>
        <v>#DIV/0!</v>
      </c>
      <c r="D8" s="4"/>
      <c r="F8" s="7">
        <f>SUM(F6:F7)</f>
        <v>0</v>
      </c>
      <c r="G8" s="8" t="e">
        <f>+F8/F$8</f>
        <v>#DIV/0!</v>
      </c>
      <c r="H8" s="4"/>
      <c r="J8" s="7">
        <f>SUM(J6:J7)</f>
        <v>0</v>
      </c>
      <c r="K8" s="8" t="e">
        <f>+J8/J$8</f>
        <v>#DIV/0!</v>
      </c>
      <c r="L8" s="4"/>
    </row>
    <row r="9" spans="1:12" ht="15" customHeight="1" x14ac:dyDescent="0.25">
      <c r="A9" s="9"/>
      <c r="B9" s="9"/>
      <c r="C9" s="3"/>
      <c r="D9" s="10"/>
      <c r="F9" s="9"/>
      <c r="G9" s="3"/>
      <c r="H9" s="10"/>
      <c r="J9" s="9"/>
      <c r="K9" s="3"/>
      <c r="L9" s="10"/>
    </row>
    <row r="10" spans="1:12" ht="15" customHeight="1" x14ac:dyDescent="0.25">
      <c r="A10" s="2" t="s">
        <v>59</v>
      </c>
      <c r="B10" s="2">
        <f>+input!F67</f>
        <v>0</v>
      </c>
      <c r="C10" s="3" t="e">
        <f>+B10/B$8</f>
        <v>#DIV/0!</v>
      </c>
      <c r="D10" s="10"/>
      <c r="F10" s="2">
        <f>+input!K67</f>
        <v>0</v>
      </c>
      <c r="G10" s="3" t="e">
        <f>+F10/F$8</f>
        <v>#DIV/0!</v>
      </c>
      <c r="H10" s="10"/>
      <c r="J10" s="2">
        <f>+input!P67</f>
        <v>0</v>
      </c>
      <c r="K10" s="3" t="e">
        <f>+J10/J$8</f>
        <v>#DIV/0!</v>
      </c>
      <c r="L10" s="10"/>
    </row>
    <row r="11" spans="1:12" ht="15" customHeight="1" x14ac:dyDescent="0.25">
      <c r="A11" s="2" t="s">
        <v>87</v>
      </c>
      <c r="B11" s="6">
        <f>+input!F104</f>
        <v>0</v>
      </c>
      <c r="C11" s="3" t="e">
        <f>+B11/B$8</f>
        <v>#DIV/0!</v>
      </c>
      <c r="D11" s="10"/>
      <c r="F11" s="6">
        <f>+input!K104</f>
        <v>0</v>
      </c>
      <c r="G11" s="3" t="e">
        <f>+F11/F$8</f>
        <v>#DIV/0!</v>
      </c>
      <c r="H11" s="10"/>
      <c r="J11" s="6">
        <f>+input!P104</f>
        <v>0</v>
      </c>
      <c r="K11" s="3" t="e">
        <f>+J11/J$8</f>
        <v>#DIV/0!</v>
      </c>
      <c r="L11" s="10"/>
    </row>
    <row r="12" spans="1:12" ht="15" customHeight="1" x14ac:dyDescent="0.25">
      <c r="A12" s="11" t="s">
        <v>88</v>
      </c>
      <c r="B12" s="7">
        <f>B6-SUM(B10:B11)</f>
        <v>0</v>
      </c>
      <c r="C12" s="8" t="e">
        <f>+B12/B$8</f>
        <v>#DIV/0!</v>
      </c>
      <c r="D12" s="8" t="e">
        <f>+B12/B$12</f>
        <v>#DIV/0!</v>
      </c>
      <c r="F12" s="7">
        <f>F6-SUM(F10:F11)</f>
        <v>0</v>
      </c>
      <c r="G12" s="8" t="e">
        <f>+F12/F$8</f>
        <v>#DIV/0!</v>
      </c>
      <c r="H12" s="8" t="e">
        <f>+F12/F$12</f>
        <v>#DIV/0!</v>
      </c>
      <c r="J12" s="7">
        <f>J6-SUM(J10:J11)</f>
        <v>0</v>
      </c>
      <c r="K12" s="8" t="e">
        <f>+J12/J$8</f>
        <v>#DIV/0!</v>
      </c>
      <c r="L12" s="8" t="e">
        <f>+J12/J$12</f>
        <v>#DIV/0!</v>
      </c>
    </row>
    <row r="13" spans="1:12" ht="15" customHeight="1" x14ac:dyDescent="0.25">
      <c r="A13" s="9"/>
      <c r="B13" s="9"/>
      <c r="C13" s="3"/>
      <c r="D13" s="10"/>
      <c r="F13" s="9"/>
      <c r="G13" s="3"/>
      <c r="H13" s="10"/>
      <c r="J13" s="9"/>
      <c r="K13" s="3"/>
      <c r="L13" s="10"/>
    </row>
    <row r="14" spans="1:12" ht="15" customHeight="1" x14ac:dyDescent="0.25">
      <c r="A14" s="2" t="s">
        <v>89</v>
      </c>
      <c r="B14" s="2">
        <f>+input!G73</f>
        <v>0</v>
      </c>
      <c r="C14" s="3" t="e">
        <f t="shared" ref="C14:C21" si="0">+B14/B$8</f>
        <v>#DIV/0!</v>
      </c>
      <c r="D14" s="3" t="e">
        <f t="shared" ref="D14:D21" si="1">+B14/B$12</f>
        <v>#DIV/0!</v>
      </c>
      <c r="F14" s="2">
        <f>+input!L73</f>
        <v>0</v>
      </c>
      <c r="G14" s="3" t="e">
        <f t="shared" ref="G14:G21" si="2">+F14/F$8</f>
        <v>#DIV/0!</v>
      </c>
      <c r="H14" s="3" t="e">
        <f t="shared" ref="H14:H21" si="3">+F14/F$12</f>
        <v>#DIV/0!</v>
      </c>
      <c r="J14" s="2">
        <f>+input!Q73</f>
        <v>0</v>
      </c>
      <c r="K14" s="3" t="e">
        <f t="shared" ref="K14:K21" si="4">+J14/J$8</f>
        <v>#DIV/0!</v>
      </c>
      <c r="L14" s="3" t="e">
        <f t="shared" ref="L14:L21" si="5">+J14/J$12</f>
        <v>#DIV/0!</v>
      </c>
    </row>
    <row r="15" spans="1:12" ht="15" customHeight="1" x14ac:dyDescent="0.25">
      <c r="A15" s="2" t="s">
        <v>90</v>
      </c>
      <c r="B15" s="2">
        <f>+input!G79</f>
        <v>0</v>
      </c>
      <c r="C15" s="3" t="e">
        <f t="shared" si="0"/>
        <v>#DIV/0!</v>
      </c>
      <c r="D15" s="3" t="e">
        <f t="shared" si="1"/>
        <v>#DIV/0!</v>
      </c>
      <c r="F15" s="2">
        <f>+input!L79</f>
        <v>0</v>
      </c>
      <c r="G15" s="3" t="e">
        <f t="shared" si="2"/>
        <v>#DIV/0!</v>
      </c>
      <c r="H15" s="3" t="e">
        <f t="shared" si="3"/>
        <v>#DIV/0!</v>
      </c>
      <c r="J15" s="2">
        <f>+input!Q79</f>
        <v>0</v>
      </c>
      <c r="K15" s="3" t="e">
        <f t="shared" si="4"/>
        <v>#DIV/0!</v>
      </c>
      <c r="L15" s="3" t="e">
        <f t="shared" si="5"/>
        <v>#DIV/0!</v>
      </c>
    </row>
    <row r="16" spans="1:12" x14ac:dyDescent="0.25">
      <c r="A16" s="2" t="s">
        <v>91</v>
      </c>
      <c r="B16" s="6">
        <f>input!F31+input!F39</f>
        <v>0</v>
      </c>
      <c r="C16" s="3" t="e">
        <f t="shared" si="0"/>
        <v>#DIV/0!</v>
      </c>
      <c r="D16" s="3" t="e">
        <f t="shared" si="1"/>
        <v>#DIV/0!</v>
      </c>
      <c r="F16" s="6">
        <f>+input!F39+input!K39+input!F31+input!K31</f>
        <v>0</v>
      </c>
      <c r="G16" s="3" t="e">
        <f t="shared" si="2"/>
        <v>#DIV/0!</v>
      </c>
      <c r="H16" s="3" t="e">
        <f t="shared" si="3"/>
        <v>#DIV/0!</v>
      </c>
      <c r="J16" s="6">
        <f>+input!F39+input!K39+input!P39+input!F31+input!K31+input!P31</f>
        <v>0</v>
      </c>
      <c r="K16" s="3" t="e">
        <f t="shared" si="4"/>
        <v>#DIV/0!</v>
      </c>
      <c r="L16" s="3" t="e">
        <f t="shared" si="5"/>
        <v>#DIV/0!</v>
      </c>
    </row>
    <row r="17" spans="1:12" s="84" customFormat="1" ht="15" hidden="1" customHeight="1" x14ac:dyDescent="0.25">
      <c r="A17" s="82" t="s">
        <v>92</v>
      </c>
      <c r="B17" s="82">
        <f>B12-SUM(B13:B16)</f>
        <v>0</v>
      </c>
      <c r="C17" s="83" t="e">
        <f t="shared" si="0"/>
        <v>#DIV/0!</v>
      </c>
      <c r="D17" s="83" t="e">
        <f t="shared" si="1"/>
        <v>#DIV/0!</v>
      </c>
      <c r="F17" s="82">
        <f>F12-SUM(F13:F16)</f>
        <v>0</v>
      </c>
      <c r="G17" s="83" t="e">
        <f t="shared" si="2"/>
        <v>#DIV/0!</v>
      </c>
      <c r="H17" s="83" t="e">
        <f t="shared" si="3"/>
        <v>#DIV/0!</v>
      </c>
      <c r="J17" s="82">
        <f>J12-SUM(J13:J16)</f>
        <v>0</v>
      </c>
      <c r="K17" s="83" t="e">
        <f t="shared" si="4"/>
        <v>#DIV/0!</v>
      </c>
      <c r="L17" s="83" t="e">
        <f t="shared" si="5"/>
        <v>#DIV/0!</v>
      </c>
    </row>
    <row r="18" spans="1:12" s="84" customFormat="1" ht="15" hidden="1" customHeight="1" x14ac:dyDescent="0.25">
      <c r="A18" s="85" t="s">
        <v>93</v>
      </c>
      <c r="B18" s="86">
        <v>0</v>
      </c>
      <c r="C18" s="87" t="e">
        <f t="shared" si="0"/>
        <v>#DIV/0!</v>
      </c>
      <c r="D18" s="87" t="e">
        <f t="shared" si="1"/>
        <v>#DIV/0!</v>
      </c>
      <c r="F18" s="86">
        <v>0</v>
      </c>
      <c r="G18" s="87" t="e">
        <f t="shared" si="2"/>
        <v>#DIV/0!</v>
      </c>
      <c r="H18" s="87" t="e">
        <f t="shared" si="3"/>
        <v>#DIV/0!</v>
      </c>
      <c r="J18" s="86">
        <v>0</v>
      </c>
      <c r="K18" s="87" t="e">
        <f t="shared" si="4"/>
        <v>#DIV/0!</v>
      </c>
      <c r="L18" s="87" t="e">
        <f t="shared" si="5"/>
        <v>#DIV/0!</v>
      </c>
    </row>
    <row r="19" spans="1:12" ht="15" customHeight="1" x14ac:dyDescent="0.25">
      <c r="A19" s="7" t="s">
        <v>94</v>
      </c>
      <c r="B19" s="7">
        <f>SUM(B17:B18)</f>
        <v>0</v>
      </c>
      <c r="C19" s="8" t="e">
        <f t="shared" si="0"/>
        <v>#DIV/0!</v>
      </c>
      <c r="D19" s="8" t="e">
        <f t="shared" si="1"/>
        <v>#DIV/0!</v>
      </c>
      <c r="F19" s="7">
        <f>SUM(F17:F18)</f>
        <v>0</v>
      </c>
      <c r="G19" s="8" t="e">
        <f t="shared" si="2"/>
        <v>#DIV/0!</v>
      </c>
      <c r="H19" s="8" t="e">
        <f t="shared" si="3"/>
        <v>#DIV/0!</v>
      </c>
      <c r="J19" s="7">
        <f>SUM(J17:J18)</f>
        <v>0</v>
      </c>
      <c r="K19" s="8" t="e">
        <f t="shared" si="4"/>
        <v>#DIV/0!</v>
      </c>
      <c r="L19" s="8" t="e">
        <f t="shared" si="5"/>
        <v>#DIV/0!</v>
      </c>
    </row>
    <row r="20" spans="1:12" ht="15" customHeight="1" x14ac:dyDescent="0.25">
      <c r="A20" s="2" t="s">
        <v>95</v>
      </c>
      <c r="B20" s="6"/>
      <c r="C20" s="3" t="e">
        <f t="shared" si="0"/>
        <v>#DIV/0!</v>
      </c>
      <c r="D20" s="3" t="e">
        <f t="shared" si="1"/>
        <v>#DIV/0!</v>
      </c>
      <c r="F20" s="6"/>
      <c r="G20" s="3" t="e">
        <f t="shared" si="2"/>
        <v>#DIV/0!</v>
      </c>
      <c r="H20" s="3" t="e">
        <f t="shared" si="3"/>
        <v>#DIV/0!</v>
      </c>
      <c r="J20" s="6"/>
      <c r="K20" s="3" t="e">
        <f t="shared" si="4"/>
        <v>#DIV/0!</v>
      </c>
      <c r="L20" s="3" t="e">
        <f t="shared" si="5"/>
        <v>#DIV/0!</v>
      </c>
    </row>
    <row r="21" spans="1:12" ht="15" customHeight="1" thickBot="1" x14ac:dyDescent="0.3">
      <c r="A21" s="7" t="s">
        <v>96</v>
      </c>
      <c r="B21" s="12">
        <f>+B19-B20</f>
        <v>0</v>
      </c>
      <c r="C21" s="8" t="e">
        <f t="shared" si="0"/>
        <v>#DIV/0!</v>
      </c>
      <c r="D21" s="8" t="e">
        <f t="shared" si="1"/>
        <v>#DIV/0!</v>
      </c>
      <c r="F21" s="12">
        <f>+F19-F20</f>
        <v>0</v>
      </c>
      <c r="G21" s="8" t="e">
        <f t="shared" si="2"/>
        <v>#DIV/0!</v>
      </c>
      <c r="H21" s="8" t="e">
        <f t="shared" si="3"/>
        <v>#DIV/0!</v>
      </c>
      <c r="J21" s="12">
        <f>+J19-J20</f>
        <v>0</v>
      </c>
      <c r="K21" s="8" t="e">
        <f t="shared" si="4"/>
        <v>#DIV/0!</v>
      </c>
      <c r="L21" s="8" t="e">
        <f t="shared" si="5"/>
        <v>#DIV/0!</v>
      </c>
    </row>
    <row r="22" spans="1:12" ht="15" customHeight="1" thickTop="1" x14ac:dyDescent="0.25">
      <c r="A22" s="13"/>
      <c r="B22" s="14"/>
      <c r="C22" s="3"/>
      <c r="D22" s="3"/>
      <c r="F22" s="14"/>
      <c r="G22" s="3"/>
      <c r="H22" s="3"/>
      <c r="J22" s="14"/>
      <c r="K22" s="3"/>
      <c r="L22" s="3"/>
    </row>
    <row r="23" spans="1:12" ht="15" customHeight="1" thickBot="1" x14ac:dyDescent="0.3">
      <c r="A23" s="7" t="s">
        <v>97</v>
      </c>
      <c r="B23" s="15">
        <f>+B21+B16</f>
        <v>0</v>
      </c>
      <c r="C23" s="8" t="e">
        <f>+B23/B$8</f>
        <v>#DIV/0!</v>
      </c>
      <c r="D23" s="8" t="e">
        <f>+B23/B$12</f>
        <v>#DIV/0!</v>
      </c>
      <c r="F23" s="15">
        <f>+F21+F16</f>
        <v>0</v>
      </c>
      <c r="G23" s="8" t="e">
        <f>+F23/F$8</f>
        <v>#DIV/0!</v>
      </c>
      <c r="H23" s="8" t="e">
        <f>+F23/F$12</f>
        <v>#DIV/0!</v>
      </c>
      <c r="J23" s="15">
        <f>+J21+J16</f>
        <v>0</v>
      </c>
      <c r="K23" s="8" t="e">
        <f>+J23/J$8</f>
        <v>#DIV/0!</v>
      </c>
      <c r="L23" s="8" t="e">
        <f>+J23/J$12</f>
        <v>#DIV/0!</v>
      </c>
    </row>
    <row r="24" spans="1:12" ht="15.75" thickTop="1" x14ac:dyDescent="0.25"/>
    <row r="27" spans="1:12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</sheetData>
  <sheetProtection password="B61D" sheet="1" objects="1" scenarios="1"/>
  <mergeCells count="6">
    <mergeCell ref="J5:L5"/>
    <mergeCell ref="A1:B1"/>
    <mergeCell ref="A3:B3"/>
    <mergeCell ref="F3:G3"/>
    <mergeCell ref="B5:D5"/>
    <mergeCell ref="F5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opLeftCell="A10" workbookViewId="0">
      <selection activeCell="B16" sqref="B16"/>
    </sheetView>
  </sheetViews>
  <sheetFormatPr defaultColWidth="8.85546875" defaultRowHeight="15" x14ac:dyDescent="0.25"/>
  <cols>
    <col min="1" max="1" width="30.42578125" style="20" bestFit="1" customWidth="1"/>
    <col min="2" max="2" width="15.7109375" style="20" customWidth="1"/>
    <col min="3" max="3" width="9.7109375" style="20" customWidth="1"/>
    <col min="4" max="4" width="3.7109375" style="20" customWidth="1"/>
    <col min="5" max="5" width="15.7109375" style="20" customWidth="1"/>
    <col min="6" max="6" width="9.7109375" style="20" customWidth="1"/>
    <col min="7" max="7" width="3.7109375" style="20" customWidth="1"/>
    <col min="8" max="8" width="15.7109375" style="20" customWidth="1"/>
    <col min="9" max="9" width="9.7109375" style="20" customWidth="1"/>
    <col min="10" max="10" width="3.7109375" style="20" customWidth="1"/>
    <col min="11" max="11" width="15.7109375" style="20" customWidth="1"/>
    <col min="12" max="12" width="9.7109375" style="20" customWidth="1"/>
    <col min="13" max="13" width="9.42578125" style="20" bestFit="1" customWidth="1"/>
    <col min="14" max="16384" width="8.85546875" style="20"/>
  </cols>
  <sheetData>
    <row r="1" spans="1:20" s="18" customFormat="1" ht="24.95" customHeight="1" x14ac:dyDescent="0.25">
      <c r="A1" s="163">
        <f>+input!$D$1</f>
        <v>0</v>
      </c>
      <c r="B1" s="163"/>
      <c r="C1" s="163"/>
      <c r="D1" s="17"/>
    </row>
    <row r="3" spans="1:20" x14ac:dyDescent="0.25">
      <c r="A3" s="164" t="s">
        <v>98</v>
      </c>
      <c r="B3" s="164"/>
      <c r="C3" s="19"/>
      <c r="D3" s="19"/>
      <c r="E3" s="161" t="s">
        <v>1</v>
      </c>
      <c r="F3" s="161"/>
      <c r="G3" s="19"/>
    </row>
    <row r="4" spans="1:20" x14ac:dyDescent="0.25">
      <c r="A4" s="21"/>
      <c r="B4" s="21"/>
      <c r="C4" s="21"/>
      <c r="D4" s="21"/>
      <c r="E4" s="21"/>
      <c r="F4" s="21"/>
      <c r="G4" s="21"/>
    </row>
    <row r="5" spans="1:20" ht="15" customHeight="1" x14ac:dyDescent="0.4">
      <c r="A5" s="22" t="s">
        <v>99</v>
      </c>
      <c r="B5" s="162" t="s">
        <v>100</v>
      </c>
      <c r="C5" s="162"/>
      <c r="D5" s="22"/>
      <c r="E5" s="162" t="s">
        <v>3</v>
      </c>
      <c r="F5" s="162"/>
      <c r="G5" s="23"/>
      <c r="H5" s="162" t="s">
        <v>4</v>
      </c>
      <c r="I5" s="162"/>
      <c r="K5" s="162" t="s">
        <v>5</v>
      </c>
      <c r="L5" s="162"/>
      <c r="N5" s="23"/>
    </row>
    <row r="6" spans="1:20" ht="15" customHeight="1" x14ac:dyDescent="0.25">
      <c r="A6" s="24"/>
      <c r="B6" s="24"/>
      <c r="C6" s="24"/>
      <c r="D6" s="24"/>
      <c r="E6" s="24"/>
      <c r="F6" s="24"/>
      <c r="G6" s="24"/>
      <c r="H6" s="25"/>
      <c r="I6" s="25"/>
      <c r="J6" s="25"/>
      <c r="K6" s="25"/>
      <c r="L6" s="25"/>
    </row>
    <row r="7" spans="1:20" ht="15" customHeight="1" x14ac:dyDescent="0.25">
      <c r="A7" s="26" t="s">
        <v>101</v>
      </c>
      <c r="B7" s="32">
        <f>+B27</f>
        <v>0</v>
      </c>
      <c r="C7" s="28" t="e">
        <f>+B7/B$16</f>
        <v>#DIV/0!</v>
      </c>
      <c r="D7" s="26"/>
      <c r="E7" s="32">
        <f>B7+'piano finanziario'!B16</f>
        <v>0</v>
      </c>
      <c r="F7" s="28" t="e">
        <f>+E7/E$16</f>
        <v>#DIV/0!</v>
      </c>
      <c r="G7" s="24"/>
      <c r="H7" s="32">
        <f>E7+'piano finanziario'!D16</f>
        <v>0</v>
      </c>
      <c r="I7" s="28" t="e">
        <f>+H7/H$16</f>
        <v>#DIV/0!</v>
      </c>
      <c r="J7" s="25"/>
      <c r="K7" s="32">
        <f>H7+'piano finanziario'!F16</f>
        <v>0</v>
      </c>
      <c r="L7" s="28" t="e">
        <f>+K7/K$16</f>
        <v>#DIV/0!</v>
      </c>
      <c r="N7" s="29"/>
      <c r="Q7" s="29"/>
      <c r="T7" s="29"/>
    </row>
    <row r="8" spans="1:20" ht="15" hidden="1" customHeight="1" x14ac:dyDescent="0.25">
      <c r="A8" s="26" t="s">
        <v>102</v>
      </c>
      <c r="B8" s="27"/>
      <c r="C8" s="28" t="e">
        <f>+B8/B$16</f>
        <v>#DIV/0!</v>
      </c>
      <c r="D8" s="26"/>
      <c r="E8" s="27"/>
      <c r="F8" s="28" t="e">
        <f>+E8/E$16</f>
        <v>#DIV/0!</v>
      </c>
      <c r="G8" s="24"/>
      <c r="H8" s="27"/>
      <c r="I8" s="28" t="e">
        <f>+H8/H$16</f>
        <v>#DIV/0!</v>
      </c>
      <c r="J8" s="30"/>
      <c r="K8" s="27"/>
      <c r="L8" s="28" t="e">
        <f>+K8/K$16</f>
        <v>#DIV/0!</v>
      </c>
      <c r="N8" s="29"/>
      <c r="Q8" s="29"/>
      <c r="T8" s="29"/>
    </row>
    <row r="9" spans="1:20" ht="15" hidden="1" customHeight="1" x14ac:dyDescent="0.25">
      <c r="A9" s="26" t="s">
        <v>103</v>
      </c>
      <c r="B9" s="31"/>
      <c r="C9" s="28" t="e">
        <f>+B9/B$16</f>
        <v>#DIV/0!</v>
      </c>
      <c r="D9" s="26"/>
      <c r="E9" s="32"/>
      <c r="F9" s="28" t="e">
        <f>+E9/E$16</f>
        <v>#DIV/0!</v>
      </c>
      <c r="G9" s="24"/>
      <c r="H9" s="32"/>
      <c r="I9" s="28" t="e">
        <f>+H9/H$16</f>
        <v>#DIV/0!</v>
      </c>
      <c r="J9" s="25"/>
      <c r="K9" s="32"/>
      <c r="L9" s="28" t="e">
        <f>+K9/K$16</f>
        <v>#DIV/0!</v>
      </c>
      <c r="N9" s="29"/>
      <c r="Q9" s="29"/>
      <c r="T9" s="29"/>
    </row>
    <row r="10" spans="1:20" ht="15" customHeight="1" x14ac:dyDescent="0.25">
      <c r="A10" s="33" t="s">
        <v>104</v>
      </c>
      <c r="B10" s="34">
        <f>SUM(B7:B9)</f>
        <v>0</v>
      </c>
      <c r="C10" s="35" t="e">
        <f>+B10/B$16</f>
        <v>#DIV/0!</v>
      </c>
      <c r="D10" s="33"/>
      <c r="E10" s="34">
        <f>SUM(E7:E9)</f>
        <v>0</v>
      </c>
      <c r="F10" s="35" t="e">
        <f>+E10/E$16</f>
        <v>#DIV/0!</v>
      </c>
      <c r="G10" s="36"/>
      <c r="H10" s="34">
        <f>SUM(H7:H9)</f>
        <v>0</v>
      </c>
      <c r="I10" s="35" t="e">
        <f>+H10/H$16</f>
        <v>#DIV/0!</v>
      </c>
      <c r="J10" s="25"/>
      <c r="K10" s="34">
        <f>SUM(K7:K9)</f>
        <v>0</v>
      </c>
      <c r="L10" s="35" t="e">
        <f>+K10/K$16</f>
        <v>#DIV/0!</v>
      </c>
      <c r="N10" s="29"/>
      <c r="Q10" s="29"/>
      <c r="T10" s="29"/>
    </row>
    <row r="11" spans="1:20" ht="15" customHeight="1" x14ac:dyDescent="0.25">
      <c r="A11" s="24"/>
      <c r="B11" s="37"/>
      <c r="C11" s="28"/>
      <c r="D11" s="24"/>
      <c r="E11" s="37"/>
      <c r="F11" s="28"/>
      <c r="G11" s="24"/>
      <c r="H11" s="37"/>
      <c r="I11" s="28"/>
      <c r="J11" s="25"/>
      <c r="K11" s="37"/>
      <c r="L11" s="28"/>
      <c r="N11" s="29"/>
      <c r="Q11" s="29"/>
      <c r="T11" s="29"/>
    </row>
    <row r="12" spans="1:20" ht="15" customHeight="1" x14ac:dyDescent="0.25">
      <c r="A12" s="24" t="s">
        <v>105</v>
      </c>
      <c r="B12" s="37"/>
      <c r="C12" s="28" t="e">
        <f>+B12/B$16</f>
        <v>#DIV/0!</v>
      </c>
      <c r="D12" s="24"/>
      <c r="E12" s="37">
        <f>+input!D31+input!D39</f>
        <v>0</v>
      </c>
      <c r="F12" s="28" t="e">
        <f>+E12/E$16</f>
        <v>#DIV/0!</v>
      </c>
      <c r="G12" s="24"/>
      <c r="H12" s="37">
        <f>+E12+input!I31+input!I39</f>
        <v>0</v>
      </c>
      <c r="I12" s="28" t="e">
        <f>+H12/H$16</f>
        <v>#DIV/0!</v>
      </c>
      <c r="J12" s="25"/>
      <c r="K12" s="37">
        <f>+H12+input!N31+input!N39</f>
        <v>0</v>
      </c>
      <c r="L12" s="28" t="e">
        <f>+K12/K$16</f>
        <v>#DIV/0!</v>
      </c>
      <c r="N12" s="29"/>
      <c r="Q12" s="29"/>
      <c r="T12" s="29"/>
    </row>
    <row r="13" spans="1:20" ht="15" customHeight="1" x14ac:dyDescent="0.25">
      <c r="A13" s="38" t="s">
        <v>106</v>
      </c>
      <c r="B13" s="39"/>
      <c r="C13" s="28" t="e">
        <f>+B13/B$16</f>
        <v>#DIV/0!</v>
      </c>
      <c r="D13" s="24"/>
      <c r="E13" s="39">
        <f>-'conto economico'!B16</f>
        <v>0</v>
      </c>
      <c r="F13" s="28" t="e">
        <f>+E13/E$16</f>
        <v>#DIV/0!</v>
      </c>
      <c r="G13" s="24"/>
      <c r="H13" s="39">
        <f>+E13-'conto economico'!F16</f>
        <v>0</v>
      </c>
      <c r="I13" s="28" t="e">
        <f>+H13/H$16</f>
        <v>#DIV/0!</v>
      </c>
      <c r="J13" s="25"/>
      <c r="K13" s="39">
        <f>+H13-'conto economico'!J16</f>
        <v>0</v>
      </c>
      <c r="L13" s="28" t="e">
        <f>+K13/K$16</f>
        <v>#DIV/0!</v>
      </c>
    </row>
    <row r="14" spans="1:20" ht="15" customHeight="1" x14ac:dyDescent="0.25">
      <c r="A14" s="33" t="s">
        <v>107</v>
      </c>
      <c r="B14" s="34">
        <f>SUM(B12:B13)</f>
        <v>0</v>
      </c>
      <c r="C14" s="35" t="e">
        <f>+B14/B$16</f>
        <v>#DIV/0!</v>
      </c>
      <c r="D14" s="33"/>
      <c r="E14" s="34">
        <f>SUM(E12:E13)</f>
        <v>0</v>
      </c>
      <c r="F14" s="35" t="e">
        <f>+E14/E$16</f>
        <v>#DIV/0!</v>
      </c>
      <c r="G14" s="36"/>
      <c r="H14" s="34">
        <f>SUM(H12:H13)</f>
        <v>0</v>
      </c>
      <c r="I14" s="35" t="e">
        <f>+H14/H$16</f>
        <v>#DIV/0!</v>
      </c>
      <c r="J14" s="25"/>
      <c r="K14" s="34">
        <f>SUM(K12:K13)</f>
        <v>0</v>
      </c>
      <c r="L14" s="35" t="e">
        <f>+K14/K$16</f>
        <v>#DIV/0!</v>
      </c>
      <c r="N14" s="29"/>
      <c r="Q14" s="29"/>
    </row>
    <row r="15" spans="1:20" ht="15" customHeight="1" x14ac:dyDescent="0.25">
      <c r="A15" s="26"/>
      <c r="B15" s="27"/>
      <c r="C15" s="28"/>
      <c r="D15" s="26"/>
      <c r="E15" s="27"/>
      <c r="F15" s="28"/>
      <c r="G15" s="24"/>
      <c r="H15" s="27"/>
      <c r="I15" s="28"/>
      <c r="J15" s="25"/>
      <c r="K15" s="27"/>
      <c r="L15" s="28"/>
    </row>
    <row r="16" spans="1:20" ht="15" customHeight="1" thickBot="1" x14ac:dyDescent="0.3">
      <c r="A16" s="33" t="s">
        <v>108</v>
      </c>
      <c r="B16" s="40">
        <f>B10+B14</f>
        <v>0</v>
      </c>
      <c r="C16" s="35" t="e">
        <f>+B16/B$16</f>
        <v>#DIV/0!</v>
      </c>
      <c r="D16" s="33"/>
      <c r="E16" s="40">
        <f>E10+E14</f>
        <v>0</v>
      </c>
      <c r="F16" s="35" t="e">
        <f>+E16/E$16</f>
        <v>#DIV/0!</v>
      </c>
      <c r="G16" s="36"/>
      <c r="H16" s="40">
        <f>H10+H14</f>
        <v>0</v>
      </c>
      <c r="I16" s="35" t="e">
        <f>+H16/H$16</f>
        <v>#DIV/0!</v>
      </c>
      <c r="J16" s="25"/>
      <c r="K16" s="40">
        <f>K10+K14</f>
        <v>0</v>
      </c>
      <c r="L16" s="35" t="e">
        <f>+K16/K$16</f>
        <v>#DIV/0!</v>
      </c>
      <c r="N16" s="29"/>
      <c r="Q16" s="29"/>
      <c r="T16" s="29"/>
    </row>
    <row r="17" spans="1:20" ht="15" customHeight="1" thickTop="1" x14ac:dyDescent="0.25">
      <c r="A17" s="24"/>
      <c r="B17" s="37"/>
      <c r="C17" s="37"/>
      <c r="D17" s="24"/>
      <c r="E17" s="37"/>
      <c r="F17" s="37"/>
      <c r="G17" s="24"/>
      <c r="H17" s="37"/>
      <c r="I17" s="37"/>
      <c r="J17" s="25"/>
      <c r="K17" s="37"/>
      <c r="L17" s="37"/>
    </row>
    <row r="18" spans="1:20" ht="15" customHeight="1" x14ac:dyDescent="0.25">
      <c r="A18" s="41" t="s">
        <v>109</v>
      </c>
      <c r="B18" s="42"/>
      <c r="C18" s="43"/>
      <c r="D18" s="41"/>
      <c r="E18" s="42"/>
      <c r="F18" s="43"/>
      <c r="G18" s="44"/>
      <c r="H18" s="42"/>
      <c r="I18" s="43"/>
      <c r="J18" s="25"/>
      <c r="K18" s="42"/>
      <c r="L18" s="43"/>
      <c r="N18" s="29"/>
      <c r="Q18" s="29"/>
      <c r="T18" s="29"/>
    </row>
    <row r="19" spans="1:20" ht="15" customHeight="1" x14ac:dyDescent="0.25">
      <c r="A19" s="24"/>
      <c r="B19" s="37"/>
      <c r="C19" s="24"/>
      <c r="D19" s="24"/>
      <c r="E19" s="37"/>
      <c r="F19" s="24"/>
      <c r="G19" s="24"/>
      <c r="H19" s="37"/>
      <c r="I19" s="24"/>
      <c r="J19" s="25"/>
      <c r="K19" s="37"/>
      <c r="L19" s="24"/>
    </row>
    <row r="20" spans="1:20" ht="15" hidden="1" customHeight="1" x14ac:dyDescent="0.25">
      <c r="A20" s="26" t="s">
        <v>110</v>
      </c>
      <c r="B20" s="27"/>
      <c r="C20" s="28" t="e">
        <f>+B20/B$32</f>
        <v>#DIV/0!</v>
      </c>
      <c r="D20" s="26"/>
      <c r="E20" s="27"/>
      <c r="F20" s="28" t="e">
        <f>+E20/E$32</f>
        <v>#DIV/0!</v>
      </c>
      <c r="G20" s="24"/>
      <c r="H20" s="27"/>
      <c r="I20" s="28" t="e">
        <f>+H20/H$32</f>
        <v>#DIV/0!</v>
      </c>
      <c r="J20" s="25"/>
      <c r="K20" s="27"/>
      <c r="L20" s="28" t="e">
        <f>+K20/K$32</f>
        <v>#DIV/0!</v>
      </c>
      <c r="N20" s="27"/>
      <c r="O20" s="27"/>
      <c r="Q20" s="27"/>
      <c r="T20" s="29"/>
    </row>
    <row r="21" spans="1:20" s="77" customFormat="1" ht="15" hidden="1" customHeight="1" x14ac:dyDescent="0.25">
      <c r="A21" s="71" t="s">
        <v>111</v>
      </c>
      <c r="B21" s="73"/>
      <c r="C21" s="74" t="e">
        <f>+B21/B$32</f>
        <v>#DIV/0!</v>
      </c>
      <c r="D21" s="71"/>
      <c r="E21" s="73"/>
      <c r="F21" s="74" t="e">
        <f>+E21/E$32</f>
        <v>#DIV/0!</v>
      </c>
      <c r="G21" s="75"/>
      <c r="H21" s="73"/>
      <c r="I21" s="74" t="e">
        <f>+H21/H$32</f>
        <v>#DIV/0!</v>
      </c>
      <c r="J21" s="76"/>
      <c r="K21" s="73"/>
      <c r="L21" s="74" t="e">
        <f>+K21/K$32</f>
        <v>#DIV/0!</v>
      </c>
    </row>
    <row r="22" spans="1:20" ht="15" hidden="1" customHeight="1" x14ac:dyDescent="0.25">
      <c r="A22" s="33" t="s">
        <v>112</v>
      </c>
      <c r="B22" s="34">
        <f>SUM(B20:B21)</f>
        <v>0</v>
      </c>
      <c r="C22" s="35" t="e">
        <f>+B22/B$32</f>
        <v>#DIV/0!</v>
      </c>
      <c r="D22" s="33"/>
      <c r="E22" s="34">
        <f>SUM(E20:E21)</f>
        <v>0</v>
      </c>
      <c r="F22" s="35" t="e">
        <f>+E22/E$32</f>
        <v>#DIV/0!</v>
      </c>
      <c r="G22" s="36"/>
      <c r="H22" s="34">
        <f>SUM(H20:H21)</f>
        <v>0</v>
      </c>
      <c r="I22" s="35" t="e">
        <f>+H22/H$32</f>
        <v>#DIV/0!</v>
      </c>
      <c r="J22" s="25"/>
      <c r="K22" s="34">
        <f>SUM(K20:K21)</f>
        <v>0</v>
      </c>
      <c r="L22" s="35" t="e">
        <f>+K22/K$32</f>
        <v>#DIV/0!</v>
      </c>
    </row>
    <row r="23" spans="1:20" ht="15" hidden="1" customHeight="1" x14ac:dyDescent="0.25">
      <c r="A23" s="24"/>
      <c r="B23" s="37"/>
      <c r="C23" s="28"/>
      <c r="D23" s="24"/>
      <c r="E23" s="37"/>
      <c r="F23" s="28"/>
      <c r="G23" s="24"/>
      <c r="H23" s="37"/>
      <c r="I23" s="28"/>
      <c r="J23" s="25"/>
      <c r="K23" s="37"/>
      <c r="L23" s="28"/>
    </row>
    <row r="24" spans="1:20" s="77" customFormat="1" ht="15" hidden="1" customHeight="1" x14ac:dyDescent="0.25">
      <c r="A24" s="71" t="s">
        <v>136</v>
      </c>
      <c r="B24" s="73"/>
      <c r="C24" s="74" t="e">
        <f>+B24/B$32</f>
        <v>#DIV/0!</v>
      </c>
      <c r="D24" s="71"/>
      <c r="E24" s="73">
        <v>0</v>
      </c>
      <c r="F24" s="74" t="e">
        <f>+E24/E$32</f>
        <v>#DIV/0!</v>
      </c>
      <c r="G24" s="75"/>
      <c r="H24" s="73">
        <v>0</v>
      </c>
      <c r="I24" s="74" t="e">
        <f>+H24/H$32</f>
        <v>#DIV/0!</v>
      </c>
      <c r="J24" s="76"/>
      <c r="K24" s="73">
        <v>0</v>
      </c>
      <c r="L24" s="74" t="e">
        <f>+K24/K$32</f>
        <v>#DIV/0!</v>
      </c>
    </row>
    <row r="25" spans="1:20" s="77" customFormat="1" ht="15" hidden="1" customHeight="1" x14ac:dyDescent="0.25">
      <c r="A25" s="78" t="s">
        <v>113</v>
      </c>
      <c r="B25" s="79">
        <f>SUM(B24:B24)</f>
        <v>0</v>
      </c>
      <c r="C25" s="80" t="e">
        <f>+B25/B$32</f>
        <v>#DIV/0!</v>
      </c>
      <c r="D25" s="78"/>
      <c r="E25" s="79">
        <f>SUM(E24:E24)</f>
        <v>0</v>
      </c>
      <c r="F25" s="80" t="e">
        <f>+E25/E$32</f>
        <v>#DIV/0!</v>
      </c>
      <c r="G25" s="81"/>
      <c r="H25" s="79">
        <f>SUM(H24:H24)</f>
        <v>0</v>
      </c>
      <c r="I25" s="80" t="e">
        <f>+H25/H$32</f>
        <v>#DIV/0!</v>
      </c>
      <c r="J25" s="76"/>
      <c r="K25" s="79">
        <f>SUM(K24:K24)</f>
        <v>0</v>
      </c>
      <c r="L25" s="80" t="e">
        <f>+K25/K$32</f>
        <v>#DIV/0!</v>
      </c>
    </row>
    <row r="26" spans="1:20" ht="15" customHeight="1" x14ac:dyDescent="0.25">
      <c r="A26" s="24"/>
      <c r="B26" s="37"/>
      <c r="C26" s="28"/>
      <c r="D26" s="24"/>
      <c r="E26" s="37"/>
      <c r="F26" s="28"/>
      <c r="G26" s="24"/>
      <c r="H26" s="37"/>
      <c r="I26" s="28"/>
      <c r="J26" s="25"/>
      <c r="K26" s="37"/>
      <c r="L26" s="28"/>
    </row>
    <row r="27" spans="1:20" x14ac:dyDescent="0.25">
      <c r="A27" s="18" t="s">
        <v>138</v>
      </c>
      <c r="B27" s="27">
        <f>+input!D112</f>
        <v>0</v>
      </c>
      <c r="C27" s="28" t="e">
        <f>+B27/B$32</f>
        <v>#DIV/0!</v>
      </c>
      <c r="D27" s="18"/>
      <c r="E27" s="27">
        <f>+input!E112+input!D112</f>
        <v>0</v>
      </c>
      <c r="F27" s="28" t="e">
        <f>+E27/E$32</f>
        <v>#DIV/0!</v>
      </c>
      <c r="G27" s="24"/>
      <c r="H27" s="27">
        <f>+input!E112+input!F112+input!D112</f>
        <v>0</v>
      </c>
      <c r="I27" s="28" t="e">
        <f>+H27/H$32</f>
        <v>#DIV/0!</v>
      </c>
      <c r="J27" s="25"/>
      <c r="K27" s="27">
        <f>+input!E112+input!F112+input!G112+input!D112</f>
        <v>0</v>
      </c>
      <c r="L27" s="28" t="e">
        <f>+K27/K$32</f>
        <v>#DIV/0!</v>
      </c>
    </row>
    <row r="28" spans="1:20" hidden="1" x14ac:dyDescent="0.25">
      <c r="A28" s="18"/>
      <c r="B28" s="27"/>
      <c r="C28" s="28"/>
      <c r="D28" s="18"/>
      <c r="E28" s="27"/>
      <c r="F28" s="28"/>
      <c r="G28" s="24"/>
      <c r="H28" s="27"/>
      <c r="I28" s="28"/>
      <c r="J28" s="25"/>
      <c r="K28" s="27"/>
      <c r="L28" s="28"/>
    </row>
    <row r="29" spans="1:20" x14ac:dyDescent="0.25">
      <c r="A29" s="26" t="s">
        <v>114</v>
      </c>
      <c r="B29" s="32">
        <v>0</v>
      </c>
      <c r="C29" s="28" t="e">
        <f>+B29/B$32</f>
        <v>#DIV/0!</v>
      </c>
      <c r="D29" s="26"/>
      <c r="E29" s="32">
        <f>+'conto economico'!B21</f>
        <v>0</v>
      </c>
      <c r="F29" s="28" t="e">
        <f>+E29/E$32</f>
        <v>#DIV/0!</v>
      </c>
      <c r="G29" s="24"/>
      <c r="H29" s="32">
        <f>+E29+'conto economico'!F21</f>
        <v>0</v>
      </c>
      <c r="I29" s="28" t="e">
        <f>+H29/H$32</f>
        <v>#DIV/0!</v>
      </c>
      <c r="J29" s="25"/>
      <c r="K29" s="32">
        <f>+H29+'conto economico'!J21</f>
        <v>0</v>
      </c>
      <c r="L29" s="28" t="e">
        <f>+K29/K$32</f>
        <v>#DIV/0!</v>
      </c>
    </row>
    <row r="30" spans="1:20" x14ac:dyDescent="0.25">
      <c r="A30" s="33" t="s">
        <v>115</v>
      </c>
      <c r="B30" s="34">
        <f>SUM(B27:B29)</f>
        <v>0</v>
      </c>
      <c r="C30" s="35" t="e">
        <f>+B30/B$32</f>
        <v>#DIV/0!</v>
      </c>
      <c r="D30" s="33"/>
      <c r="E30" s="34">
        <f>SUM(E27:E29)</f>
        <v>0</v>
      </c>
      <c r="F30" s="35" t="e">
        <f>+E30/E$32</f>
        <v>#DIV/0!</v>
      </c>
      <c r="G30" s="36"/>
      <c r="H30" s="34">
        <f>SUM(H27:H29)</f>
        <v>0</v>
      </c>
      <c r="I30" s="35" t="e">
        <f>+H30/H$32</f>
        <v>#DIV/0!</v>
      </c>
      <c r="J30" s="25"/>
      <c r="K30" s="34">
        <f>SUM(K27:K29)</f>
        <v>0</v>
      </c>
      <c r="L30" s="35" t="e">
        <f>+K30/K$32</f>
        <v>#DIV/0!</v>
      </c>
    </row>
    <row r="31" spans="1:20" x14ac:dyDescent="0.25">
      <c r="B31" s="32"/>
      <c r="C31" s="28"/>
      <c r="E31" s="32"/>
      <c r="F31" s="28"/>
      <c r="H31" s="32"/>
      <c r="I31" s="28"/>
      <c r="K31" s="32"/>
      <c r="L31" s="28"/>
    </row>
    <row r="32" spans="1:20" ht="15.75" thickBot="1" x14ac:dyDescent="0.3">
      <c r="A32" s="33" t="s">
        <v>127</v>
      </c>
      <c r="B32" s="40">
        <f>+B22+B25+B30+B31</f>
        <v>0</v>
      </c>
      <c r="C32" s="35" t="e">
        <f>+B32/B$32</f>
        <v>#DIV/0!</v>
      </c>
      <c r="E32" s="40">
        <f>+E22+E25+E30+E31</f>
        <v>0</v>
      </c>
      <c r="F32" s="35" t="e">
        <f>+E32/E$32</f>
        <v>#DIV/0!</v>
      </c>
      <c r="H32" s="40">
        <f>+H22+H25+H30+H31</f>
        <v>0</v>
      </c>
      <c r="I32" s="35" t="e">
        <f>+H32/H$32</f>
        <v>#DIV/0!</v>
      </c>
      <c r="K32" s="40">
        <f>+K22+K25+K30+K31</f>
        <v>0</v>
      </c>
      <c r="L32" s="35" t="e">
        <f>+K32/K$32</f>
        <v>#DIV/0!</v>
      </c>
    </row>
    <row r="33" spans="1:12" ht="15.75" thickTop="1" x14ac:dyDescent="0.25"/>
    <row r="34" spans="1:12" s="45" customFormat="1" ht="12" x14ac:dyDescent="0.2">
      <c r="A34" s="45" t="s">
        <v>116</v>
      </c>
      <c r="B34" s="46">
        <f>+B32-B16</f>
        <v>0</v>
      </c>
      <c r="E34" s="46">
        <f>+E32-E16</f>
        <v>0</v>
      </c>
      <c r="H34" s="46">
        <f>+H32-H16</f>
        <v>0</v>
      </c>
      <c r="K34" s="46">
        <f>+K32-K16</f>
        <v>0</v>
      </c>
    </row>
    <row r="36" spans="1:12" x14ac:dyDescent="0.25">
      <c r="A36" s="29" t="s">
        <v>128</v>
      </c>
      <c r="B36" s="29" t="b">
        <f>IF(B7&lt;0,B7)</f>
        <v>0</v>
      </c>
      <c r="C36" s="29"/>
      <c r="D36" s="29"/>
      <c r="E36" s="29" t="b">
        <f>IF(E7&lt;0,E7)</f>
        <v>0</v>
      </c>
      <c r="F36" s="29"/>
      <c r="G36" s="29"/>
      <c r="H36" s="29" t="b">
        <f>IF(H7&lt;0,H7)</f>
        <v>0</v>
      </c>
      <c r="I36" s="29"/>
      <c r="J36" s="29"/>
      <c r="K36" s="29" t="b">
        <f>IF(K7&lt;0,K7)</f>
        <v>0</v>
      </c>
      <c r="L36" s="29"/>
    </row>
    <row r="37" spans="1:12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</row>
    <row r="38" spans="1:12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</row>
    <row r="39" spans="1:12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1:12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1:12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</row>
    <row r="42" spans="1:12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</row>
    <row r="43" spans="1:12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</row>
    <row r="49" spans="8:9" x14ac:dyDescent="0.25">
      <c r="H49" s="27"/>
      <c r="I49" s="27"/>
    </row>
  </sheetData>
  <sheetProtection password="B61D" sheet="1" objects="1" scenarios="1"/>
  <mergeCells count="7">
    <mergeCell ref="K5:L5"/>
    <mergeCell ref="A1:C1"/>
    <mergeCell ref="A3:B3"/>
    <mergeCell ref="E3:F3"/>
    <mergeCell ref="B5:C5"/>
    <mergeCell ref="E5:F5"/>
    <mergeCell ref="H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26" sqref="A26"/>
    </sheetView>
  </sheetViews>
  <sheetFormatPr defaultColWidth="8.85546875" defaultRowHeight="15" x14ac:dyDescent="0.25"/>
  <cols>
    <col min="1" max="1" width="54.140625" style="29" bestFit="1" customWidth="1"/>
    <col min="2" max="2" width="15.7109375" style="29" customWidth="1"/>
    <col min="3" max="3" width="3.7109375" style="29" customWidth="1"/>
    <col min="4" max="4" width="15.7109375" style="29" customWidth="1"/>
    <col min="5" max="5" width="3.7109375" style="29" customWidth="1"/>
    <col min="6" max="6" width="15.7109375" style="29" customWidth="1"/>
    <col min="7" max="16384" width="8.85546875" style="29"/>
  </cols>
  <sheetData>
    <row r="1" spans="1:8" s="47" customFormat="1" x14ac:dyDescent="0.25">
      <c r="A1" s="149">
        <f>+input!$D$1</f>
        <v>0</v>
      </c>
      <c r="B1" s="161" t="s">
        <v>126</v>
      </c>
      <c r="C1" s="161"/>
      <c r="D1" s="161"/>
      <c r="E1" s="161"/>
      <c r="F1" s="161"/>
    </row>
    <row r="2" spans="1:8" x14ac:dyDescent="0.25">
      <c r="A2" s="48"/>
      <c r="B2" s="48"/>
      <c r="C2" s="48"/>
      <c r="D2" s="48"/>
      <c r="E2" s="48"/>
      <c r="F2" s="48"/>
    </row>
    <row r="3" spans="1:8" x14ac:dyDescent="0.25">
      <c r="A3" s="49" t="s">
        <v>143</v>
      </c>
      <c r="B3" s="50" t="s">
        <v>3</v>
      </c>
      <c r="C3" s="51"/>
      <c r="D3" s="50" t="s">
        <v>4</v>
      </c>
      <c r="F3" s="50" t="s">
        <v>5</v>
      </c>
      <c r="G3" s="52"/>
      <c r="H3" s="52"/>
    </row>
    <row r="4" spans="1:8" s="56" customFormat="1" x14ac:dyDescent="0.25">
      <c r="A4" s="53"/>
      <c r="B4" s="54"/>
      <c r="C4" s="55"/>
      <c r="D4" s="54"/>
      <c r="F4" s="54"/>
      <c r="G4" s="57"/>
      <c r="H4" s="57"/>
    </row>
    <row r="5" spans="1:8" x14ac:dyDescent="0.25">
      <c r="A5" s="58" t="s">
        <v>117</v>
      </c>
      <c r="B5" s="59">
        <f>+'conto economico'!B21</f>
        <v>0</v>
      </c>
      <c r="C5" s="59"/>
      <c r="D5" s="59">
        <f>+'conto economico'!F21</f>
        <v>0</v>
      </c>
      <c r="F5" s="59">
        <f>+'conto economico'!J21</f>
        <v>0</v>
      </c>
      <c r="G5" s="48"/>
      <c r="H5" s="48"/>
    </row>
    <row r="6" spans="1:8" x14ac:dyDescent="0.25">
      <c r="A6" s="58" t="s">
        <v>118</v>
      </c>
      <c r="B6" s="60">
        <f>+'conto economico'!B16</f>
        <v>0</v>
      </c>
      <c r="C6" s="60"/>
      <c r="D6" s="60">
        <f>+'conto economico'!F16</f>
        <v>0</v>
      </c>
      <c r="F6" s="60">
        <f>+'conto economico'!J16</f>
        <v>0</v>
      </c>
      <c r="G6" s="48"/>
      <c r="H6" s="48"/>
    </row>
    <row r="7" spans="1:8" hidden="1" x14ac:dyDescent="0.25">
      <c r="A7" s="61" t="s">
        <v>119</v>
      </c>
      <c r="B7" s="62">
        <f>+'stato patrimoniale'!B8-'stato patrimoniale'!E8+'stato patrimoniale'!E22-'stato patrimoniale'!B22+'stato patrimoniale'!B9-'stato patrimoniale'!E9</f>
        <v>0</v>
      </c>
      <c r="C7" s="59"/>
      <c r="D7" s="62">
        <f>+'stato patrimoniale'!E8-'stato patrimoniale'!H8+'stato patrimoniale'!H22-'stato patrimoniale'!E22+'stato patrimoniale'!E9-'stato patrimoniale'!H9</f>
        <v>0</v>
      </c>
      <c r="E7" s="56"/>
      <c r="F7" s="62">
        <f>+'stato patrimoniale'!H8-'stato patrimoniale'!K8+'stato patrimoniale'!K22-'stato patrimoniale'!H22+'stato patrimoniale'!H9-'stato patrimoniale'!K9</f>
        <v>0</v>
      </c>
      <c r="G7" s="48"/>
      <c r="H7" s="48"/>
    </row>
    <row r="8" spans="1:8" x14ac:dyDescent="0.25">
      <c r="A8" s="63" t="s">
        <v>120</v>
      </c>
      <c r="B8" s="63">
        <f>SUM(B5:B7)</f>
        <v>0</v>
      </c>
      <c r="D8" s="63">
        <f>SUM(D5:D7)</f>
        <v>0</v>
      </c>
      <c r="F8" s="63">
        <f>SUM(F5:F7)</f>
        <v>0</v>
      </c>
      <c r="G8" s="48"/>
      <c r="H8" s="48"/>
    </row>
    <row r="9" spans="1:8" x14ac:dyDescent="0.25">
      <c r="A9" s="48"/>
      <c r="B9" s="48"/>
      <c r="D9" s="48"/>
      <c r="F9" s="48"/>
      <c r="G9" s="48"/>
      <c r="H9" s="48"/>
    </row>
    <row r="10" spans="1:8" x14ac:dyDescent="0.25">
      <c r="A10" s="61" t="s">
        <v>121</v>
      </c>
      <c r="B10" s="48">
        <f>-'stato patrimoniale'!E12+'stato patrimoniale'!B12</f>
        <v>0</v>
      </c>
      <c r="D10" s="48">
        <f>-'stato patrimoniale'!H12+'stato patrimoniale'!E12</f>
        <v>0</v>
      </c>
      <c r="F10" s="48">
        <f>-'stato patrimoniale'!K12+'stato patrimoniale'!H12</f>
        <v>0</v>
      </c>
      <c r="G10" s="48"/>
      <c r="H10" s="48"/>
    </row>
    <row r="11" spans="1:8" hidden="1" x14ac:dyDescent="0.25">
      <c r="A11" s="61" t="s">
        <v>122</v>
      </c>
      <c r="B11" s="64">
        <f>+'stato patrimoniale'!E25-'stato patrimoniale'!B25</f>
        <v>0</v>
      </c>
      <c r="D11" s="64">
        <f>+'stato patrimoniale'!H25-'stato patrimoniale'!E25</f>
        <v>0</v>
      </c>
      <c r="F11" s="64">
        <f>+'stato patrimoniale'!K25-'stato patrimoniale'!H25</f>
        <v>0</v>
      </c>
      <c r="G11" s="48"/>
      <c r="H11" s="48"/>
    </row>
    <row r="12" spans="1:8" x14ac:dyDescent="0.25">
      <c r="A12" s="63" t="s">
        <v>123</v>
      </c>
      <c r="B12" s="63">
        <f>SUM(B10:B11)</f>
        <v>0</v>
      </c>
      <c r="C12" s="65"/>
      <c r="D12" s="63">
        <f>SUM(D10:D11)</f>
        <v>0</v>
      </c>
      <c r="E12" s="65"/>
      <c r="F12" s="63">
        <f>SUM(F10:F11)</f>
        <v>0</v>
      </c>
      <c r="G12" s="48"/>
      <c r="H12" s="48"/>
    </row>
    <row r="13" spans="1:8" x14ac:dyDescent="0.25">
      <c r="A13" s="61"/>
      <c r="B13" s="48"/>
      <c r="D13" s="48"/>
      <c r="F13" s="48"/>
      <c r="G13" s="48"/>
      <c r="H13" s="48"/>
    </row>
    <row r="14" spans="1:8" x14ac:dyDescent="0.25">
      <c r="A14" s="72" t="s">
        <v>137</v>
      </c>
      <c r="B14" s="48">
        <f>input!E112</f>
        <v>0</v>
      </c>
      <c r="D14" s="48">
        <f>input!F112</f>
        <v>0</v>
      </c>
      <c r="F14" s="48">
        <f>input!G112</f>
        <v>0</v>
      </c>
      <c r="G14" s="48"/>
      <c r="H14" s="48"/>
    </row>
    <row r="15" spans="1:8" x14ac:dyDescent="0.25">
      <c r="A15" s="61"/>
      <c r="B15" s="48"/>
      <c r="D15" s="48"/>
      <c r="F15" s="48"/>
      <c r="G15" s="48"/>
      <c r="H15" s="48"/>
    </row>
    <row r="16" spans="1:8" x14ac:dyDescent="0.25">
      <c r="A16" s="66" t="s">
        <v>124</v>
      </c>
      <c r="B16" s="66">
        <f>+B8+B12+B14</f>
        <v>0</v>
      </c>
      <c r="C16" s="67"/>
      <c r="D16" s="66">
        <f>+D8+D12+D14</f>
        <v>0</v>
      </c>
      <c r="E16" s="67"/>
      <c r="F16" s="66">
        <f>+F8+F12+F14</f>
        <v>0</v>
      </c>
      <c r="G16" s="48"/>
      <c r="H16" s="48"/>
    </row>
    <row r="17" spans="1:8" x14ac:dyDescent="0.25">
      <c r="A17" s="68"/>
      <c r="B17" s="63"/>
      <c r="D17" s="63"/>
      <c r="F17" s="63"/>
      <c r="G17" s="48"/>
      <c r="H17" s="48"/>
    </row>
    <row r="18" spans="1:8" x14ac:dyDescent="0.25">
      <c r="A18" s="48"/>
      <c r="B18" s="48"/>
      <c r="D18" s="48"/>
      <c r="F18" s="48"/>
      <c r="G18" s="48"/>
      <c r="H18" s="48"/>
    </row>
    <row r="19" spans="1:8" s="70" customFormat="1" x14ac:dyDescent="0.25">
      <c r="A19" s="63" t="s">
        <v>125</v>
      </c>
      <c r="B19" s="63">
        <f>'stato patrimoniale'!B7+B16</f>
        <v>0</v>
      </c>
      <c r="C19" s="69"/>
      <c r="D19" s="63">
        <f>B19+D16</f>
        <v>0</v>
      </c>
      <c r="E19" s="69"/>
      <c r="F19" s="63">
        <f>+F16+D19</f>
        <v>0</v>
      </c>
      <c r="G19" s="48"/>
      <c r="H19" s="48"/>
    </row>
  </sheetData>
  <sheetProtection password="B61D" sheet="1" objects="1" scenarios="1"/>
  <mergeCells count="1">
    <mergeCell ref="B1:F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input</vt:lpstr>
      <vt:lpstr>conto economico</vt:lpstr>
      <vt:lpstr>stato patrimoniale</vt:lpstr>
      <vt:lpstr>piano finanziario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Pezzi</dc:creator>
  <cp:lastModifiedBy>grazia.sgarra</cp:lastModifiedBy>
  <cp:lastPrinted>2018-11-05T10:41:59Z</cp:lastPrinted>
  <dcterms:created xsi:type="dcterms:W3CDTF">2018-10-12T13:47:29Z</dcterms:created>
  <dcterms:modified xsi:type="dcterms:W3CDTF">2019-10-15T14:12:59Z</dcterms:modified>
</cp:coreProperties>
</file>