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C:\Users\antonio.ciuchini\Desktop\OIV AICS\"/>
    </mc:Choice>
  </mc:AlternateContent>
  <bookViews>
    <workbookView xWindow="0" yWindow="0" windowWidth="19200" windowHeight="10995"/>
  </bookViews>
  <sheets>
    <sheet name="Carmenati" sheetId="9" r:id="rId1"/>
    <sheet name="Ciarlo" sheetId="2" r:id="rId2"/>
    <sheet name="Defazio" sheetId="3" r:id="rId3"/>
    <sheet name="Gianturco" sheetId="8" r:id="rId4"/>
    <sheet name="Pipi" sheetId="7" r:id="rId5"/>
    <sheet name="Rizzo" sheetId="6" r:id="rId6"/>
    <sheet name="Sgarra" sheetId="5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9" l="1"/>
  <c r="J15" i="8" l="1"/>
  <c r="J23" i="7" l="1"/>
  <c r="J6" i="6"/>
  <c r="J9" i="5"/>
  <c r="J6" i="3" l="1"/>
  <c r="J11" i="2"/>
</calcChain>
</file>

<file path=xl/sharedStrings.xml><?xml version="1.0" encoding="utf-8"?>
<sst xmlns="http://schemas.openxmlformats.org/spreadsheetml/2006/main" count="627" uniqueCount="173">
  <si>
    <t>Num. Decreto prov</t>
  </si>
  <si>
    <t>Num. Decreto def</t>
  </si>
  <si>
    <t>Tipo</t>
  </si>
  <si>
    <t>St</t>
  </si>
  <si>
    <t>Esperto</t>
  </si>
  <si>
    <t>Tipo Esp.</t>
  </si>
  <si>
    <t>Paese</t>
  </si>
  <si>
    <t>Data inzio</t>
  </si>
  <si>
    <t>Data fine</t>
  </si>
  <si>
    <t>Imp. decr.</t>
  </si>
  <si>
    <t>Ass. funz.</t>
  </si>
  <si>
    <t>Ces. funz.</t>
  </si>
  <si>
    <t>Codice Fiscale</t>
  </si>
  <si>
    <t>2019/128/100082/0</t>
  </si>
  <si>
    <t>BM</t>
  </si>
  <si>
    <t>V</t>
  </si>
  <si>
    <t>CIARLO EMILIO</t>
  </si>
  <si>
    <t>RUOLO MIN</t>
  </si>
  <si>
    <t>BELGIO</t>
  </si>
  <si>
    <t>24/01/2019</t>
  </si>
  <si>
    <t>29/01/2019</t>
  </si>
  <si>
    <t>CRLMLE67B22E472W</t>
  </si>
  <si>
    <t>2019/128/100088/6</t>
  </si>
  <si>
    <t>BAHRAIN</t>
  </si>
  <si>
    <t>16/10/2018</t>
  </si>
  <si>
    <t>20/10/2018</t>
  </si>
  <si>
    <t>2019/128/100248/5</t>
  </si>
  <si>
    <t>06/02/2019</t>
  </si>
  <si>
    <t>07/02/2019</t>
  </si>
  <si>
    <t>2019/128/100447/1</t>
  </si>
  <si>
    <t>17/06/2019</t>
  </si>
  <si>
    <t>19/06/2019</t>
  </si>
  <si>
    <t>2019/128/100448/2</t>
  </si>
  <si>
    <t>GERMANIA</t>
  </si>
  <si>
    <t>21/06/2019</t>
  </si>
  <si>
    <t>23/06/2019</t>
  </si>
  <si>
    <t>2019/128/100449/3</t>
  </si>
  <si>
    <t>COREA (REP.)</t>
  </si>
  <si>
    <t>03/07/2019</t>
  </si>
  <si>
    <t>08/07/2019</t>
  </si>
  <si>
    <t>Anno 2019</t>
  </si>
  <si>
    <t>2019/128/100218/3</t>
  </si>
  <si>
    <t>DEFAZIO GIANCARLO</t>
  </si>
  <si>
    <t>SVIZZERA</t>
  </si>
  <si>
    <t>15/04/2019</t>
  </si>
  <si>
    <t>17/04/2019</t>
  </si>
  <si>
    <t>DFZGCR75S15E882R</t>
  </si>
  <si>
    <t>2019/128/100794/5</t>
  </si>
  <si>
    <t>MOZAMBICO</t>
  </si>
  <si>
    <t>01/12/2019</t>
  </si>
  <si>
    <t>07/12/2019</t>
  </si>
  <si>
    <t>2019/128/100097/1</t>
  </si>
  <si>
    <t>SGARRA GRAZIA</t>
  </si>
  <si>
    <t>ITALIA</t>
  </si>
  <si>
    <t>22/11/2018</t>
  </si>
  <si>
    <t>23/11/2018</t>
  </si>
  <si>
    <t>SGRGRZ71P58A669W</t>
  </si>
  <si>
    <t>2019/128/100144/6</t>
  </si>
  <si>
    <t>15/03/2019</t>
  </si>
  <si>
    <t>2019/128/100145/0</t>
  </si>
  <si>
    <t>25/01/2019</t>
  </si>
  <si>
    <t>2019/128/100378/2</t>
  </si>
  <si>
    <t>08/05/2019</t>
  </si>
  <si>
    <t>2019/128/100684/0</t>
  </si>
  <si>
    <t>23/10/2019</t>
  </si>
  <si>
    <t>24/10/2019</t>
  </si>
  <si>
    <t>2019/128/100751/4</t>
  </si>
  <si>
    <t>RIZZO VALERIA CLARA</t>
  </si>
  <si>
    <t>21/11/2019</t>
  </si>
  <si>
    <t>23/11/2019</t>
  </si>
  <si>
    <t>RZZVRC62A70Z114S</t>
  </si>
  <si>
    <t>2019/128/100813/3</t>
  </si>
  <si>
    <t>SPAGNA</t>
  </si>
  <si>
    <t>10/12/2019</t>
  </si>
  <si>
    <t>13/12/2019</t>
  </si>
  <si>
    <t>2019/128/100010/5</t>
  </si>
  <si>
    <t>2019/342/000012/4</t>
  </si>
  <si>
    <t>PIPI PIETRO</t>
  </si>
  <si>
    <t>RUOLO MIN.</t>
  </si>
  <si>
    <t>26/11/2018</t>
  </si>
  <si>
    <t>PPIPTR73E10G273J</t>
  </si>
  <si>
    <t>2019/128/100020/1</t>
  </si>
  <si>
    <t>2019/342/000017/2</t>
  </si>
  <si>
    <t>22/01/2019</t>
  </si>
  <si>
    <t>2019/128/100033/0</t>
  </si>
  <si>
    <t>2019/342/000026/4</t>
  </si>
  <si>
    <t>13/02/2019</t>
  </si>
  <si>
    <t>2019/128/100047/0</t>
  </si>
  <si>
    <t>2019/342/000033/4</t>
  </si>
  <si>
    <t>07/03/2019</t>
  </si>
  <si>
    <t>2019/128/100093/4</t>
  </si>
  <si>
    <t>2019/342/000044/1</t>
  </si>
  <si>
    <t>2019/128/100108/5</t>
  </si>
  <si>
    <t>19/02/2019</t>
  </si>
  <si>
    <t>2019/128/100181/1</t>
  </si>
  <si>
    <t>2019/342/000089/4</t>
  </si>
  <si>
    <t>09/04/2019</t>
  </si>
  <si>
    <t>2019/128/100261/4</t>
  </si>
  <si>
    <t>2019/342/000147/6</t>
  </si>
  <si>
    <t>03/05/2019</t>
  </si>
  <si>
    <t>2019/128/100302/3</t>
  </si>
  <si>
    <t>BOSNIA E ERZEGOVINA</t>
  </si>
  <si>
    <t>19/05/2019</t>
  </si>
  <si>
    <t>23/05/2019</t>
  </si>
  <si>
    <t>2019/128/100310/4</t>
  </si>
  <si>
    <t>02/12/2018</t>
  </si>
  <si>
    <t>05/12/2018</t>
  </si>
  <si>
    <t>2019/128/100348/0</t>
  </si>
  <si>
    <t>2019/342/000194/4</t>
  </si>
  <si>
    <t>28/05/2019</t>
  </si>
  <si>
    <t>2019/128/100430/5</t>
  </si>
  <si>
    <t>2019/128/100473/6</t>
  </si>
  <si>
    <t>2019/342/000268/1</t>
  </si>
  <si>
    <t>13/06/2019</t>
  </si>
  <si>
    <t>2019/128/100516/0</t>
  </si>
  <si>
    <t>2019/342/000308/6</t>
  </si>
  <si>
    <t>01/08/2019</t>
  </si>
  <si>
    <t>2019/128/100651/2</t>
  </si>
  <si>
    <t>2019/342/000398/5</t>
  </si>
  <si>
    <t>24/09/2019</t>
  </si>
  <si>
    <t>2019/128/100666/3</t>
  </si>
  <si>
    <t>SENEGAL</t>
  </si>
  <si>
    <t>29/09/2019</t>
  </si>
  <si>
    <t>03/10/2019</t>
  </si>
  <si>
    <t>2019/128/100793/4</t>
  </si>
  <si>
    <t>ARMENIA</t>
  </si>
  <si>
    <t>20/10/2019</t>
  </si>
  <si>
    <t>2019/128/100804/1</t>
  </si>
  <si>
    <t>2019/342/000451/2</t>
  </si>
  <si>
    <t>28/10/2019</t>
  </si>
  <si>
    <t>2019/128/100742/2</t>
  </si>
  <si>
    <t>GIANTURCO LEONE</t>
  </si>
  <si>
    <t>FRANCIA</t>
  </si>
  <si>
    <t>01/10/2017</t>
  </si>
  <si>
    <t>03/10/2017</t>
  </si>
  <si>
    <t>GNTLNE62T20H501B</t>
  </si>
  <si>
    <t>2019/128/100744/4</t>
  </si>
  <si>
    <t>REGNO UNITO</t>
  </si>
  <si>
    <t>21/05/2019</t>
  </si>
  <si>
    <t>2019/128/100746/6</t>
  </si>
  <si>
    <t>27/11/2018</t>
  </si>
  <si>
    <t>28/11/2018</t>
  </si>
  <si>
    <t>2019/128/100747/0</t>
  </si>
  <si>
    <t>25/02/2018</t>
  </si>
  <si>
    <t>27/02/2018</t>
  </si>
  <si>
    <t>2019/128/100748/1</t>
  </si>
  <si>
    <t>18/03/2019</t>
  </si>
  <si>
    <t>19/03/2019</t>
  </si>
  <si>
    <t>2019/128/100761/0</t>
  </si>
  <si>
    <t>LIBANO</t>
  </si>
  <si>
    <t>18/09/2018</t>
  </si>
  <si>
    <t>22/09/2018</t>
  </si>
  <si>
    <t>2019/128/100762/1</t>
  </si>
  <si>
    <t>22/02/2018</t>
  </si>
  <si>
    <t>23/02/2018</t>
  </si>
  <si>
    <t>2019/128/100769/1</t>
  </si>
  <si>
    <t>AUSTRIA</t>
  </si>
  <si>
    <t>02/11/2017</t>
  </si>
  <si>
    <t>03/11/2017</t>
  </si>
  <si>
    <t>2019/128/100770/2</t>
  </si>
  <si>
    <t>17/05/2017</t>
  </si>
  <si>
    <t>19/05/2017</t>
  </si>
  <si>
    <t>2019/128/100771/3</t>
  </si>
  <si>
    <t>28/11/2017</t>
  </si>
  <si>
    <t>29/11/2017</t>
  </si>
  <si>
    <t>2019/128/100098/2</t>
  </si>
  <si>
    <t>CARMENATI LEONARDO</t>
  </si>
  <si>
    <t>U.T.C.</t>
  </si>
  <si>
    <t>CRMLRD64H07H501F</t>
  </si>
  <si>
    <t>2019/128/100217/2</t>
  </si>
  <si>
    <t>2019/128/100253/3</t>
  </si>
  <si>
    <t>2019/128/100593/0</t>
  </si>
  <si>
    <t>20/03/2019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</si>
</sst>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 applyAlignment="1">
      <alignment horizontal="center"/>
    </xf>
    <xf numFmtId="4" fontId="2" fillId="0" borderId="0" xfId="1" applyNumberFormat="1" applyFont="1" applyAlignment="1">
      <alignment horizontal="center"/>
    </xf>
    <xf numFmtId="0" fontId="3" fillId="0" borderId="0" xfId="1" applyFont="1"/>
    <xf numFmtId="0" fontId="1" fillId="0" borderId="0" xfId="1"/>
    <xf numFmtId="0" fontId="3" fillId="0" borderId="0" xfId="1" applyFont="1" applyFill="1"/>
    <xf numFmtId="4" fontId="3" fillId="0" borderId="0" xfId="1" applyNumberFormat="1" applyFont="1" applyFill="1"/>
    <xf numFmtId="0" fontId="1" fillId="0" borderId="0" xfId="1" applyFill="1"/>
    <xf numFmtId="4" fontId="3" fillId="0" borderId="0" xfId="1" applyNumberFormat="1" applyFont="1"/>
    <xf numFmtId="4" fontId="3" fillId="2" borderId="0" xfId="1" applyNumberFormat="1" applyFont="1" applyFill="1"/>
    <xf numFmtId="0" fontId="3" fillId="2" borderId="0" xfId="1" applyFont="1" applyFill="1"/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8"/>
  <sheetViews>
    <sheetView tabSelected="1" workbookViewId="0"/>
  </sheetViews>
  <sheetFormatPr defaultRowHeight="15.75" x14ac:dyDescent="0.25"/>
  <cols>
    <col min="1" max="1" width="20.85546875" style="3" customWidth="1"/>
    <col min="2" max="2" width="20.28515625" style="3" customWidth="1"/>
    <col min="3" max="3" width="6.140625" style="3" customWidth="1"/>
    <col min="4" max="4" width="3.7109375" style="3" customWidth="1"/>
    <col min="5" max="5" width="29" style="3" customWidth="1"/>
    <col min="6" max="6" width="15.5703125" style="3" customWidth="1"/>
    <col min="7" max="7" width="14.85546875" style="3" customWidth="1"/>
    <col min="8" max="9" width="12.42578125" style="3" customWidth="1"/>
    <col min="10" max="10" width="11.7109375" style="8" customWidth="1"/>
    <col min="11" max="12" width="12.42578125" style="3" customWidth="1"/>
    <col min="13" max="13" width="24.42578125" style="3" customWidth="1"/>
    <col min="14" max="1023" width="12.28515625" style="3" customWidth="1"/>
    <col min="1024" max="1024" width="10.28515625" style="4" customWidth="1"/>
    <col min="1025" max="16384" width="9.140625" style="4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5" t="s">
        <v>165</v>
      </c>
      <c r="B2" s="5"/>
      <c r="C2" s="5" t="s">
        <v>14</v>
      </c>
      <c r="D2" s="5" t="s">
        <v>15</v>
      </c>
      <c r="E2" s="5" t="s">
        <v>166</v>
      </c>
      <c r="F2" s="5" t="s">
        <v>167</v>
      </c>
      <c r="G2" s="5" t="s">
        <v>53</v>
      </c>
      <c r="H2" s="5" t="s">
        <v>28</v>
      </c>
      <c r="I2" s="5" t="s">
        <v>28</v>
      </c>
      <c r="J2" s="6">
        <v>163.5</v>
      </c>
      <c r="K2" s="5" t="s">
        <v>28</v>
      </c>
      <c r="L2" s="5" t="s">
        <v>28</v>
      </c>
      <c r="M2" s="5" t="s">
        <v>168</v>
      </c>
    </row>
    <row r="3" spans="1:13" x14ac:dyDescent="0.25">
      <c r="A3" s="5" t="s">
        <v>169</v>
      </c>
      <c r="B3" s="5"/>
      <c r="C3" s="5" t="s">
        <v>14</v>
      </c>
      <c r="D3" s="5" t="s">
        <v>15</v>
      </c>
      <c r="E3" s="5" t="s">
        <v>166</v>
      </c>
      <c r="F3" s="5" t="s">
        <v>167</v>
      </c>
      <c r="G3" s="5" t="s">
        <v>53</v>
      </c>
      <c r="H3" s="5" t="s">
        <v>45</v>
      </c>
      <c r="I3" s="5" t="s">
        <v>45</v>
      </c>
      <c r="J3" s="6">
        <v>9.5</v>
      </c>
      <c r="K3" s="5" t="s">
        <v>45</v>
      </c>
      <c r="L3" s="5" t="s">
        <v>45</v>
      </c>
      <c r="M3" s="5" t="s">
        <v>168</v>
      </c>
    </row>
    <row r="4" spans="1:13" x14ac:dyDescent="0.25">
      <c r="A4" s="5" t="s">
        <v>170</v>
      </c>
      <c r="B4" s="5"/>
      <c r="C4" s="5" t="s">
        <v>14</v>
      </c>
      <c r="D4" s="5" t="s">
        <v>15</v>
      </c>
      <c r="E4" s="5" t="s">
        <v>166</v>
      </c>
      <c r="F4" s="5" t="s">
        <v>167</v>
      </c>
      <c r="G4" s="5" t="s">
        <v>132</v>
      </c>
      <c r="H4" s="5" t="s">
        <v>102</v>
      </c>
      <c r="I4" s="5" t="s">
        <v>103</v>
      </c>
      <c r="J4" s="6">
        <v>1368.75</v>
      </c>
      <c r="K4" s="5" t="s">
        <v>102</v>
      </c>
      <c r="L4" s="5" t="s">
        <v>103</v>
      </c>
      <c r="M4" s="5" t="s">
        <v>168</v>
      </c>
    </row>
    <row r="5" spans="1:13" x14ac:dyDescent="0.25">
      <c r="A5" s="5" t="s">
        <v>171</v>
      </c>
      <c r="B5" s="5"/>
      <c r="C5" s="5" t="s">
        <v>14</v>
      </c>
      <c r="D5" s="5" t="s">
        <v>15</v>
      </c>
      <c r="E5" s="5" t="s">
        <v>166</v>
      </c>
      <c r="F5" s="5" t="s">
        <v>167</v>
      </c>
      <c r="G5" s="5" t="s">
        <v>43</v>
      </c>
      <c r="H5" s="5" t="s">
        <v>146</v>
      </c>
      <c r="I5" s="5" t="s">
        <v>172</v>
      </c>
      <c r="J5" s="6">
        <v>778.01</v>
      </c>
      <c r="K5" s="5" t="s">
        <v>146</v>
      </c>
      <c r="L5" s="5" t="s">
        <v>172</v>
      </c>
      <c r="M5" s="5" t="s">
        <v>168</v>
      </c>
    </row>
    <row r="8" spans="1:13" x14ac:dyDescent="0.25">
      <c r="H8" s="3" t="s">
        <v>40</v>
      </c>
      <c r="J8" s="9">
        <f>J2+J3+J4+J5</f>
        <v>2319.7600000000002</v>
      </c>
    </row>
  </sheetData>
  <pageMargins left="0" right="0" top="0.39370078740157505" bottom="0.39370078740157505" header="0" footer="0"/>
  <pageSetup paperSize="0" scale="80" fitToWidth="0" fitToHeight="0" orientation="landscape" horizontalDpi="0" verticalDpi="0" copies="0"/>
  <headerFooter>
    <oddHeader>&amp;C&amp;A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MJ11"/>
  <sheetViews>
    <sheetView workbookViewId="0">
      <selection activeCell="B31" sqref="B31"/>
    </sheetView>
  </sheetViews>
  <sheetFormatPr defaultRowHeight="15.75" x14ac:dyDescent="0.25"/>
  <cols>
    <col min="1" max="1" width="20.85546875" style="3" customWidth="1"/>
    <col min="2" max="2" width="20.28515625" style="3" customWidth="1"/>
    <col min="3" max="3" width="6.140625" style="3" customWidth="1"/>
    <col min="4" max="4" width="3.7109375" style="3" customWidth="1"/>
    <col min="5" max="5" width="19" style="3" customWidth="1"/>
    <col min="6" max="6" width="15.5703125" style="3" customWidth="1"/>
    <col min="7" max="7" width="26.42578125" style="3" customWidth="1"/>
    <col min="8" max="9" width="12.42578125" style="3" customWidth="1"/>
    <col min="10" max="10" width="11.7109375" style="8" customWidth="1"/>
    <col min="11" max="12" width="12.42578125" style="3" customWidth="1"/>
    <col min="13" max="13" width="24.42578125" style="3" customWidth="1"/>
    <col min="14" max="63" width="12.28515625" style="3" customWidth="1"/>
    <col min="64" max="1023" width="12.28515625" style="4" customWidth="1"/>
    <col min="1024" max="1024" width="12.140625" style="4" customWidth="1"/>
    <col min="1025" max="1025" width="10.28515625" style="4" customWidth="1"/>
    <col min="1026" max="16384" width="9.140625" style="4"/>
  </cols>
  <sheetData>
    <row r="1" spans="1:10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  <row r="2" spans="1:1024" x14ac:dyDescent="0.25">
      <c r="A2" s="5" t="s">
        <v>13</v>
      </c>
      <c r="B2" s="5"/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6">
        <v>87.85</v>
      </c>
      <c r="K2" s="5" t="s">
        <v>19</v>
      </c>
      <c r="L2" s="5" t="s">
        <v>20</v>
      </c>
      <c r="M2" s="5" t="s">
        <v>21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7"/>
    </row>
    <row r="3" spans="1:1024" x14ac:dyDescent="0.25">
      <c r="A3" s="5" t="s">
        <v>22</v>
      </c>
      <c r="B3" s="5"/>
      <c r="C3" s="5" t="s">
        <v>14</v>
      </c>
      <c r="D3" s="5" t="s">
        <v>15</v>
      </c>
      <c r="E3" s="5" t="s">
        <v>16</v>
      </c>
      <c r="F3" s="5" t="s">
        <v>17</v>
      </c>
      <c r="G3" s="5" t="s">
        <v>23</v>
      </c>
      <c r="H3" s="5" t="s">
        <v>24</v>
      </c>
      <c r="I3" s="5" t="s">
        <v>25</v>
      </c>
      <c r="J3" s="6">
        <v>590.4</v>
      </c>
      <c r="K3" s="5" t="s">
        <v>24</v>
      </c>
      <c r="L3" s="5" t="s">
        <v>25</v>
      </c>
      <c r="M3" s="5" t="s">
        <v>21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7"/>
    </row>
    <row r="4" spans="1:1024" x14ac:dyDescent="0.25">
      <c r="A4" s="5" t="s">
        <v>26</v>
      </c>
      <c r="B4" s="5"/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5" t="s">
        <v>27</v>
      </c>
      <c r="I4" s="5" t="s">
        <v>28</v>
      </c>
      <c r="J4" s="6">
        <v>293.8</v>
      </c>
      <c r="K4" s="5" t="s">
        <v>27</v>
      </c>
      <c r="L4" s="5" t="s">
        <v>28</v>
      </c>
      <c r="M4" s="5" t="s">
        <v>21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7"/>
    </row>
    <row r="5" spans="1:1024" x14ac:dyDescent="0.25">
      <c r="A5" s="5" t="s">
        <v>29</v>
      </c>
      <c r="B5" s="5"/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30</v>
      </c>
      <c r="I5" s="5" t="s">
        <v>31</v>
      </c>
      <c r="J5" s="6">
        <v>343.75</v>
      </c>
      <c r="K5" s="5" t="s">
        <v>30</v>
      </c>
      <c r="L5" s="5" t="s">
        <v>31</v>
      </c>
      <c r="M5" s="5" t="s">
        <v>21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7"/>
    </row>
    <row r="6" spans="1:1024" x14ac:dyDescent="0.25">
      <c r="A6" s="5" t="s">
        <v>32</v>
      </c>
      <c r="B6" s="5"/>
      <c r="C6" s="5" t="s">
        <v>14</v>
      </c>
      <c r="D6" s="5" t="s">
        <v>15</v>
      </c>
      <c r="E6" s="5" t="s">
        <v>16</v>
      </c>
      <c r="F6" s="5" t="s">
        <v>17</v>
      </c>
      <c r="G6" s="5" t="s">
        <v>33</v>
      </c>
      <c r="H6" s="5" t="s">
        <v>34</v>
      </c>
      <c r="I6" s="5" t="s">
        <v>35</v>
      </c>
      <c r="J6" s="6">
        <v>423.95</v>
      </c>
      <c r="K6" s="5" t="s">
        <v>34</v>
      </c>
      <c r="L6" s="5" t="s">
        <v>35</v>
      </c>
      <c r="M6" s="5" t="s">
        <v>21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7"/>
    </row>
    <row r="7" spans="1:1024" x14ac:dyDescent="0.25">
      <c r="A7" s="5" t="s">
        <v>36</v>
      </c>
      <c r="B7" s="5"/>
      <c r="C7" s="5" t="s">
        <v>14</v>
      </c>
      <c r="D7" s="5" t="s">
        <v>15</v>
      </c>
      <c r="E7" s="5" t="s">
        <v>16</v>
      </c>
      <c r="F7" s="5" t="s">
        <v>17</v>
      </c>
      <c r="G7" s="5" t="s">
        <v>37</v>
      </c>
      <c r="H7" s="5" t="s">
        <v>38</v>
      </c>
      <c r="I7" s="5" t="s">
        <v>39</v>
      </c>
      <c r="J7" s="6">
        <v>509.9</v>
      </c>
      <c r="K7" s="5" t="s">
        <v>38</v>
      </c>
      <c r="L7" s="5" t="s">
        <v>39</v>
      </c>
      <c r="M7" s="5" t="s">
        <v>21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7"/>
    </row>
    <row r="11" spans="1:1024" x14ac:dyDescent="0.25">
      <c r="H11" s="3" t="s">
        <v>40</v>
      </c>
      <c r="J11" s="9">
        <f>J2+J3+J4+J5+J6+J7</f>
        <v>2249.65</v>
      </c>
    </row>
  </sheetData>
  <pageMargins left="0" right="0" top="0.39370078740157505" bottom="0.39370078740157505" header="0" footer="0"/>
  <pageSetup paperSize="0" scale="75" fitToWidth="0" fitToHeight="0" orientation="landscape" horizontalDpi="0" verticalDpi="0" copies="0"/>
  <headerFooter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MJ6"/>
  <sheetViews>
    <sheetView workbookViewId="0">
      <selection activeCell="B30" sqref="B30"/>
    </sheetView>
  </sheetViews>
  <sheetFormatPr defaultRowHeight="15.75" x14ac:dyDescent="0.25"/>
  <cols>
    <col min="1" max="1" width="20.85546875" style="3" customWidth="1"/>
    <col min="2" max="2" width="19.5703125" style="3" customWidth="1"/>
    <col min="3" max="3" width="6.140625" style="3" customWidth="1"/>
    <col min="4" max="4" width="3.7109375" style="3" customWidth="1"/>
    <col min="5" max="5" width="26" style="3" customWidth="1"/>
    <col min="6" max="6" width="13.42578125" style="3" customWidth="1"/>
    <col min="7" max="7" width="16.28515625" style="3" customWidth="1"/>
    <col min="8" max="9" width="12.42578125" style="3" customWidth="1"/>
    <col min="10" max="10" width="11.7109375" style="3" customWidth="1"/>
    <col min="11" max="12" width="12.42578125" style="3" customWidth="1"/>
    <col min="13" max="13" width="23.42578125" style="3" customWidth="1"/>
    <col min="14" max="63" width="12.28515625" style="3" customWidth="1"/>
    <col min="64" max="1023" width="12.28515625" style="4" customWidth="1"/>
    <col min="1024" max="1024" width="12.140625" style="4" customWidth="1"/>
    <col min="1025" max="1025" width="10.28515625" style="4" customWidth="1"/>
    <col min="1026" max="16384" width="9.140625" style="4"/>
  </cols>
  <sheetData>
    <row r="1" spans="1:10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024" x14ac:dyDescent="0.25">
      <c r="A2" s="5" t="s">
        <v>41</v>
      </c>
      <c r="B2" s="5"/>
      <c r="C2" s="5" t="s">
        <v>14</v>
      </c>
      <c r="D2" s="5" t="s">
        <v>15</v>
      </c>
      <c r="E2" s="5" t="s">
        <v>42</v>
      </c>
      <c r="F2" s="5" t="s">
        <v>17</v>
      </c>
      <c r="G2" s="5" t="s">
        <v>43</v>
      </c>
      <c r="H2" s="5" t="s">
        <v>44</v>
      </c>
      <c r="I2" s="5" t="s">
        <v>45</v>
      </c>
      <c r="J2" s="5">
        <v>512.95000000000005</v>
      </c>
      <c r="K2" s="5" t="s">
        <v>44</v>
      </c>
      <c r="L2" s="5" t="s">
        <v>45</v>
      </c>
      <c r="M2" s="5" t="s">
        <v>46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7"/>
    </row>
    <row r="3" spans="1:1024" x14ac:dyDescent="0.25">
      <c r="A3" s="5" t="s">
        <v>47</v>
      </c>
      <c r="B3" s="5"/>
      <c r="C3" s="5" t="s">
        <v>14</v>
      </c>
      <c r="D3" s="5" t="s">
        <v>15</v>
      </c>
      <c r="E3" s="5" t="s">
        <v>42</v>
      </c>
      <c r="F3" s="5" t="s">
        <v>17</v>
      </c>
      <c r="G3" s="5" t="s">
        <v>48</v>
      </c>
      <c r="H3" s="5" t="s">
        <v>49</v>
      </c>
      <c r="I3" s="5" t="s">
        <v>50</v>
      </c>
      <c r="J3" s="5">
        <v>386.55</v>
      </c>
      <c r="K3" s="5" t="s">
        <v>49</v>
      </c>
      <c r="L3" s="5" t="s">
        <v>50</v>
      </c>
      <c r="M3" s="5" t="s">
        <v>46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7"/>
    </row>
    <row r="6" spans="1:1024" x14ac:dyDescent="0.25">
      <c r="H6" s="3" t="s">
        <v>40</v>
      </c>
      <c r="J6" s="10">
        <f>J2+J3</f>
        <v>899.5</v>
      </c>
    </row>
  </sheetData>
  <pageMargins left="0" right="0" top="0.39370078740157505" bottom="0.39370078740157505" header="0" footer="0"/>
  <pageSetup paperSize="0" scale="80" fitToWidth="0" fitToHeight="0" orientation="landscape" horizontalDpi="0" verticalDpi="0" copies="0"/>
  <headerFooter>
    <oddHeader>&amp;C&amp;A</oddHeader>
    <oddFooter>&amp;CPagina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workbookViewId="0"/>
  </sheetViews>
  <sheetFormatPr defaultRowHeight="15.75" x14ac:dyDescent="0.25"/>
  <cols>
    <col min="1" max="1" width="20.85546875" style="3" customWidth="1"/>
    <col min="2" max="2" width="20.28515625" style="3" customWidth="1"/>
    <col min="3" max="3" width="6.140625" style="3" customWidth="1"/>
    <col min="4" max="4" width="3.7109375" style="3" customWidth="1"/>
    <col min="5" max="5" width="23.7109375" style="3" customWidth="1"/>
    <col min="6" max="6" width="16.5703125" style="3" customWidth="1"/>
    <col min="7" max="7" width="17.7109375" style="3" customWidth="1"/>
    <col min="8" max="9" width="12.42578125" style="3" customWidth="1"/>
    <col min="10" max="10" width="11.7109375" style="8" customWidth="1"/>
    <col min="11" max="12" width="12.42578125" style="3" customWidth="1"/>
    <col min="13" max="13" width="23.85546875" style="3" customWidth="1"/>
    <col min="14" max="63" width="12.28515625" style="3" customWidth="1"/>
    <col min="64" max="1023" width="12.28515625" style="4" customWidth="1"/>
    <col min="1024" max="1024" width="12.140625" style="4" customWidth="1"/>
    <col min="1025" max="1025" width="10.28515625" style="4" customWidth="1"/>
    <col min="1026" max="16384" width="9.140625" style="4"/>
  </cols>
  <sheetData>
    <row r="1" spans="1:10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  <row r="2" spans="1:1024" x14ac:dyDescent="0.25">
      <c r="A2" s="5" t="s">
        <v>130</v>
      </c>
      <c r="B2" s="5"/>
      <c r="C2" s="5" t="s">
        <v>14</v>
      </c>
      <c r="D2" s="5" t="s">
        <v>15</v>
      </c>
      <c r="E2" s="5" t="s">
        <v>131</v>
      </c>
      <c r="F2" s="5" t="s">
        <v>17</v>
      </c>
      <c r="G2" s="5" t="s">
        <v>132</v>
      </c>
      <c r="H2" s="5" t="s">
        <v>133</v>
      </c>
      <c r="I2" s="5" t="s">
        <v>134</v>
      </c>
      <c r="J2" s="6">
        <v>389.91</v>
      </c>
      <c r="K2" s="5" t="s">
        <v>133</v>
      </c>
      <c r="L2" s="5" t="s">
        <v>134</v>
      </c>
      <c r="M2" s="5" t="s">
        <v>135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7"/>
    </row>
    <row r="3" spans="1:1024" x14ac:dyDescent="0.25">
      <c r="A3" s="5" t="s">
        <v>136</v>
      </c>
      <c r="B3" s="5"/>
      <c r="C3" s="5" t="s">
        <v>14</v>
      </c>
      <c r="D3" s="5" t="s">
        <v>15</v>
      </c>
      <c r="E3" s="5" t="s">
        <v>131</v>
      </c>
      <c r="F3" s="5" t="s">
        <v>17</v>
      </c>
      <c r="G3" s="5" t="s">
        <v>137</v>
      </c>
      <c r="H3" s="5" t="s">
        <v>102</v>
      </c>
      <c r="I3" s="5" t="s">
        <v>138</v>
      </c>
      <c r="J3" s="6">
        <v>472.41</v>
      </c>
      <c r="K3" s="5" t="s">
        <v>102</v>
      </c>
      <c r="L3" s="5" t="s">
        <v>138</v>
      </c>
      <c r="M3" s="5" t="s">
        <v>135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7"/>
    </row>
    <row r="4" spans="1:1024" x14ac:dyDescent="0.25">
      <c r="A4" s="5" t="s">
        <v>139</v>
      </c>
      <c r="B4" s="5"/>
      <c r="C4" s="5" t="s">
        <v>14</v>
      </c>
      <c r="D4" s="5" t="s">
        <v>15</v>
      </c>
      <c r="E4" s="5" t="s">
        <v>131</v>
      </c>
      <c r="F4" s="5" t="s">
        <v>17</v>
      </c>
      <c r="G4" s="5" t="s">
        <v>43</v>
      </c>
      <c r="H4" s="5" t="s">
        <v>140</v>
      </c>
      <c r="I4" s="5" t="s">
        <v>141</v>
      </c>
      <c r="J4" s="6">
        <v>350.3</v>
      </c>
      <c r="K4" s="5" t="s">
        <v>140</v>
      </c>
      <c r="L4" s="5" t="s">
        <v>141</v>
      </c>
      <c r="M4" s="5" t="s">
        <v>135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7"/>
    </row>
    <row r="5" spans="1:1024" x14ac:dyDescent="0.25">
      <c r="A5" s="5" t="s">
        <v>142</v>
      </c>
      <c r="B5" s="5"/>
      <c r="C5" s="5" t="s">
        <v>14</v>
      </c>
      <c r="D5" s="5" t="s">
        <v>15</v>
      </c>
      <c r="E5" s="5" t="s">
        <v>131</v>
      </c>
      <c r="F5" s="5" t="s">
        <v>17</v>
      </c>
      <c r="G5" s="5" t="s">
        <v>132</v>
      </c>
      <c r="H5" s="5" t="s">
        <v>143</v>
      </c>
      <c r="I5" s="5" t="s">
        <v>144</v>
      </c>
      <c r="J5" s="6">
        <v>388.95</v>
      </c>
      <c r="K5" s="5" t="s">
        <v>143</v>
      </c>
      <c r="L5" s="5" t="s">
        <v>144</v>
      </c>
      <c r="M5" s="5" t="s">
        <v>135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7"/>
    </row>
    <row r="6" spans="1:1024" x14ac:dyDescent="0.25">
      <c r="A6" s="5" t="s">
        <v>145</v>
      </c>
      <c r="B6" s="5"/>
      <c r="C6" s="5" t="s">
        <v>14</v>
      </c>
      <c r="D6" s="5" t="s">
        <v>15</v>
      </c>
      <c r="E6" s="5" t="s">
        <v>131</v>
      </c>
      <c r="F6" s="5" t="s">
        <v>17</v>
      </c>
      <c r="G6" s="5" t="s">
        <v>132</v>
      </c>
      <c r="H6" s="5" t="s">
        <v>146</v>
      </c>
      <c r="I6" s="5" t="s">
        <v>147</v>
      </c>
      <c r="J6" s="6">
        <v>350.98</v>
      </c>
      <c r="K6" s="5" t="s">
        <v>146</v>
      </c>
      <c r="L6" s="5" t="s">
        <v>147</v>
      </c>
      <c r="M6" s="5" t="s">
        <v>135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7"/>
    </row>
    <row r="7" spans="1:1024" x14ac:dyDescent="0.25">
      <c r="A7" s="5" t="s">
        <v>148</v>
      </c>
      <c r="B7" s="5"/>
      <c r="C7" s="5" t="s">
        <v>14</v>
      </c>
      <c r="D7" s="5" t="s">
        <v>15</v>
      </c>
      <c r="E7" s="5" t="s">
        <v>131</v>
      </c>
      <c r="F7" s="5" t="s">
        <v>17</v>
      </c>
      <c r="G7" s="5" t="s">
        <v>149</v>
      </c>
      <c r="H7" s="5" t="s">
        <v>150</v>
      </c>
      <c r="I7" s="5" t="s">
        <v>151</v>
      </c>
      <c r="J7" s="6">
        <v>759.25</v>
      </c>
      <c r="K7" s="5" t="s">
        <v>150</v>
      </c>
      <c r="L7" s="5" t="s">
        <v>151</v>
      </c>
      <c r="M7" s="5" t="s">
        <v>135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7"/>
    </row>
    <row r="8" spans="1:1024" x14ac:dyDescent="0.25">
      <c r="A8" s="5" t="s">
        <v>152</v>
      </c>
      <c r="B8" s="5"/>
      <c r="C8" s="5" t="s">
        <v>14</v>
      </c>
      <c r="D8" s="5" t="s">
        <v>15</v>
      </c>
      <c r="E8" s="5" t="s">
        <v>131</v>
      </c>
      <c r="F8" s="5" t="s">
        <v>17</v>
      </c>
      <c r="G8" s="5" t="s">
        <v>18</v>
      </c>
      <c r="H8" s="5" t="s">
        <v>153</v>
      </c>
      <c r="I8" s="5" t="s">
        <v>154</v>
      </c>
      <c r="J8" s="6">
        <v>221.54</v>
      </c>
      <c r="K8" s="5" t="s">
        <v>153</v>
      </c>
      <c r="L8" s="5" t="s">
        <v>154</v>
      </c>
      <c r="M8" s="5" t="s">
        <v>135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7"/>
    </row>
    <row r="9" spans="1:1024" x14ac:dyDescent="0.25">
      <c r="A9" s="5" t="s">
        <v>155</v>
      </c>
      <c r="B9" s="5"/>
      <c r="C9" s="5" t="s">
        <v>14</v>
      </c>
      <c r="D9" s="5" t="s">
        <v>15</v>
      </c>
      <c r="E9" s="5" t="s">
        <v>131</v>
      </c>
      <c r="F9" s="5" t="s">
        <v>17</v>
      </c>
      <c r="G9" s="5" t="s">
        <v>156</v>
      </c>
      <c r="H9" s="5" t="s">
        <v>157</v>
      </c>
      <c r="I9" s="5" t="s">
        <v>158</v>
      </c>
      <c r="J9" s="6">
        <v>335.3</v>
      </c>
      <c r="K9" s="5" t="s">
        <v>157</v>
      </c>
      <c r="L9" s="5" t="s">
        <v>158</v>
      </c>
      <c r="M9" s="5" t="s">
        <v>135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7"/>
    </row>
    <row r="10" spans="1:1024" x14ac:dyDescent="0.25">
      <c r="A10" s="5" t="s">
        <v>159</v>
      </c>
      <c r="B10" s="5"/>
      <c r="C10" s="5" t="s">
        <v>14</v>
      </c>
      <c r="D10" s="5" t="s">
        <v>15</v>
      </c>
      <c r="E10" s="5" t="s">
        <v>131</v>
      </c>
      <c r="F10" s="5" t="s">
        <v>17</v>
      </c>
      <c r="G10" s="5" t="s">
        <v>137</v>
      </c>
      <c r="H10" s="5" t="s">
        <v>160</v>
      </c>
      <c r="I10" s="5" t="s">
        <v>161</v>
      </c>
      <c r="J10" s="6">
        <v>483.31</v>
      </c>
      <c r="K10" s="5" t="s">
        <v>160</v>
      </c>
      <c r="L10" s="5" t="s">
        <v>161</v>
      </c>
      <c r="M10" s="5" t="s">
        <v>135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7"/>
    </row>
    <row r="11" spans="1:1024" x14ac:dyDescent="0.25">
      <c r="A11" s="5" t="s">
        <v>162</v>
      </c>
      <c r="B11" s="5"/>
      <c r="C11" s="5" t="s">
        <v>14</v>
      </c>
      <c r="D11" s="5" t="s">
        <v>15</v>
      </c>
      <c r="E11" s="5" t="s">
        <v>131</v>
      </c>
      <c r="F11" s="5" t="s">
        <v>17</v>
      </c>
      <c r="G11" s="5" t="s">
        <v>132</v>
      </c>
      <c r="H11" s="5" t="s">
        <v>163</v>
      </c>
      <c r="I11" s="5" t="s">
        <v>164</v>
      </c>
      <c r="J11" s="6">
        <v>312.98</v>
      </c>
      <c r="K11" s="5" t="s">
        <v>163</v>
      </c>
      <c r="L11" s="5" t="s">
        <v>164</v>
      </c>
      <c r="M11" s="5" t="s">
        <v>135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7"/>
    </row>
    <row r="15" spans="1:1024" x14ac:dyDescent="0.25">
      <c r="H15" s="3" t="s">
        <v>40</v>
      </c>
      <c r="J15" s="9">
        <f>J2+J3+J4+J5+J6+J7+J8+J9+J10+J11</f>
        <v>4064.9300000000003</v>
      </c>
    </row>
  </sheetData>
  <pageMargins left="0" right="0" top="0.39370078740157505" bottom="0.39370078740157505" header="0" footer="0"/>
  <pageSetup paperSize="0" scale="70" fitToWidth="0" fitToHeight="0" orientation="landscape" horizontalDpi="0" verticalDpi="0" copies="0"/>
  <headerFooter>
    <oddHeader>&amp;C&amp;A</oddHeader>
    <oddFooter>&amp;CPagina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"/>
  <sheetViews>
    <sheetView workbookViewId="0">
      <selection activeCell="F26" sqref="F26"/>
    </sheetView>
  </sheetViews>
  <sheetFormatPr defaultRowHeight="15.75" x14ac:dyDescent="0.25"/>
  <cols>
    <col min="1" max="1" width="20.85546875" style="3" customWidth="1"/>
    <col min="2" max="2" width="20.28515625" style="3" customWidth="1"/>
    <col min="3" max="3" width="6.140625" style="3" customWidth="1"/>
    <col min="4" max="4" width="3.7109375" style="3" customWidth="1"/>
    <col min="5" max="5" width="14.5703125" style="3" customWidth="1"/>
    <col min="6" max="6" width="15.5703125" style="3" customWidth="1"/>
    <col min="7" max="7" width="27.85546875" style="3" customWidth="1"/>
    <col min="8" max="9" width="12.42578125" style="3" customWidth="1"/>
    <col min="10" max="10" width="11.7109375" style="8" customWidth="1"/>
    <col min="11" max="12" width="12.42578125" style="3" customWidth="1"/>
    <col min="13" max="13" width="21.5703125" style="3" customWidth="1"/>
    <col min="14" max="63" width="12.28515625" style="3" customWidth="1"/>
    <col min="64" max="1023" width="12.28515625" style="4" customWidth="1"/>
    <col min="1024" max="1024" width="12.140625" style="4" customWidth="1"/>
    <col min="1025" max="1025" width="10.28515625" style="4" customWidth="1"/>
    <col min="1026" max="16384" width="9.140625" style="4"/>
  </cols>
  <sheetData>
    <row r="1" spans="1:10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  <row r="2" spans="1:1024" x14ac:dyDescent="0.25">
      <c r="A2" s="5" t="s">
        <v>75</v>
      </c>
      <c r="B2" s="5" t="s">
        <v>76</v>
      </c>
      <c r="C2" s="5" t="s">
        <v>14</v>
      </c>
      <c r="D2" s="5" t="s">
        <v>15</v>
      </c>
      <c r="E2" s="5" t="s">
        <v>77</v>
      </c>
      <c r="F2" s="5" t="s">
        <v>78</v>
      </c>
      <c r="G2" s="5" t="s">
        <v>53</v>
      </c>
      <c r="H2" s="5" t="s">
        <v>79</v>
      </c>
      <c r="I2" s="5" t="s">
        <v>79</v>
      </c>
      <c r="J2" s="6">
        <v>397.2</v>
      </c>
      <c r="K2" s="5" t="s">
        <v>79</v>
      </c>
      <c r="L2" s="5" t="s">
        <v>79</v>
      </c>
      <c r="M2" s="5" t="s">
        <v>80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7"/>
    </row>
    <row r="3" spans="1:1024" x14ac:dyDescent="0.25">
      <c r="A3" s="5" t="s">
        <v>81</v>
      </c>
      <c r="B3" s="5" t="s">
        <v>82</v>
      </c>
      <c r="C3" s="5" t="s">
        <v>14</v>
      </c>
      <c r="D3" s="5" t="s">
        <v>15</v>
      </c>
      <c r="E3" s="5" t="s">
        <v>77</v>
      </c>
      <c r="F3" s="5" t="s">
        <v>78</v>
      </c>
      <c r="G3" s="5" t="s">
        <v>53</v>
      </c>
      <c r="H3" s="5" t="s">
        <v>83</v>
      </c>
      <c r="I3" s="5" t="s">
        <v>83</v>
      </c>
      <c r="J3" s="6">
        <v>83.8</v>
      </c>
      <c r="K3" s="5" t="s">
        <v>83</v>
      </c>
      <c r="L3" s="5" t="s">
        <v>83</v>
      </c>
      <c r="M3" s="5" t="s">
        <v>80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7"/>
    </row>
    <row r="4" spans="1:1024" x14ac:dyDescent="0.25">
      <c r="A4" s="5" t="s">
        <v>84</v>
      </c>
      <c r="B4" s="5" t="s">
        <v>85</v>
      </c>
      <c r="C4" s="5" t="s">
        <v>14</v>
      </c>
      <c r="D4" s="5" t="s">
        <v>15</v>
      </c>
      <c r="E4" s="5" t="s">
        <v>77</v>
      </c>
      <c r="F4" s="5" t="s">
        <v>78</v>
      </c>
      <c r="G4" s="5" t="s">
        <v>53</v>
      </c>
      <c r="H4" s="5" t="s">
        <v>86</v>
      </c>
      <c r="I4" s="5" t="s">
        <v>86</v>
      </c>
      <c r="J4" s="6">
        <v>305</v>
      </c>
      <c r="K4" s="5" t="s">
        <v>86</v>
      </c>
      <c r="L4" s="5" t="s">
        <v>86</v>
      </c>
      <c r="M4" s="5" t="s">
        <v>80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7"/>
    </row>
    <row r="5" spans="1:1024" x14ac:dyDescent="0.25">
      <c r="A5" s="5" t="s">
        <v>87</v>
      </c>
      <c r="B5" s="5" t="s">
        <v>88</v>
      </c>
      <c r="C5" s="5" t="s">
        <v>14</v>
      </c>
      <c r="D5" s="5" t="s">
        <v>15</v>
      </c>
      <c r="E5" s="5" t="s">
        <v>77</v>
      </c>
      <c r="F5" s="5" t="s">
        <v>78</v>
      </c>
      <c r="G5" s="5" t="s">
        <v>53</v>
      </c>
      <c r="H5" s="5" t="s">
        <v>89</v>
      </c>
      <c r="I5" s="5" t="s">
        <v>89</v>
      </c>
      <c r="J5" s="6">
        <v>283.18</v>
      </c>
      <c r="K5" s="5" t="s">
        <v>89</v>
      </c>
      <c r="L5" s="5" t="s">
        <v>89</v>
      </c>
      <c r="M5" s="5" t="s">
        <v>80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7"/>
    </row>
    <row r="6" spans="1:1024" x14ac:dyDescent="0.25">
      <c r="A6" s="5" t="s">
        <v>90</v>
      </c>
      <c r="B6" s="5" t="s">
        <v>91</v>
      </c>
      <c r="C6" s="5" t="s">
        <v>14</v>
      </c>
      <c r="D6" s="5" t="s">
        <v>15</v>
      </c>
      <c r="E6" s="5" t="s">
        <v>77</v>
      </c>
      <c r="F6" s="5" t="s">
        <v>78</v>
      </c>
      <c r="G6" s="5" t="s">
        <v>53</v>
      </c>
      <c r="H6" s="5" t="s">
        <v>58</v>
      </c>
      <c r="I6" s="5" t="s">
        <v>58</v>
      </c>
      <c r="J6" s="6">
        <v>270.10000000000002</v>
      </c>
      <c r="K6" s="5" t="s">
        <v>58</v>
      </c>
      <c r="L6" s="5" t="s">
        <v>58</v>
      </c>
      <c r="M6" s="5" t="s">
        <v>80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7"/>
    </row>
    <row r="7" spans="1:1024" x14ac:dyDescent="0.25">
      <c r="A7" s="5" t="s">
        <v>92</v>
      </c>
      <c r="B7" s="5"/>
      <c r="C7" s="5" t="s">
        <v>14</v>
      </c>
      <c r="D7" s="5" t="s">
        <v>15</v>
      </c>
      <c r="E7" s="5" t="s">
        <v>77</v>
      </c>
      <c r="F7" s="5" t="s">
        <v>78</v>
      </c>
      <c r="G7" s="5" t="s">
        <v>18</v>
      </c>
      <c r="H7" s="5" t="s">
        <v>93</v>
      </c>
      <c r="I7" s="5" t="s">
        <v>93</v>
      </c>
      <c r="J7" s="6">
        <v>321.37</v>
      </c>
      <c r="K7" s="5" t="s">
        <v>93</v>
      </c>
      <c r="L7" s="5" t="s">
        <v>93</v>
      </c>
      <c r="M7" s="5" t="s">
        <v>80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7"/>
    </row>
    <row r="8" spans="1:1024" x14ac:dyDescent="0.25">
      <c r="A8" s="5" t="s">
        <v>94</v>
      </c>
      <c r="B8" s="5" t="s">
        <v>95</v>
      </c>
      <c r="C8" s="5" t="s">
        <v>14</v>
      </c>
      <c r="D8" s="5" t="s">
        <v>15</v>
      </c>
      <c r="E8" s="5" t="s">
        <v>77</v>
      </c>
      <c r="F8" s="5" t="s">
        <v>78</v>
      </c>
      <c r="G8" s="5" t="s">
        <v>53</v>
      </c>
      <c r="H8" s="5" t="s">
        <v>96</v>
      </c>
      <c r="I8" s="5" t="s">
        <v>96</v>
      </c>
      <c r="J8" s="6">
        <v>322.02</v>
      </c>
      <c r="K8" s="5" t="s">
        <v>96</v>
      </c>
      <c r="L8" s="5" t="s">
        <v>96</v>
      </c>
      <c r="M8" s="5" t="s">
        <v>80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7"/>
    </row>
    <row r="9" spans="1:1024" x14ac:dyDescent="0.25">
      <c r="A9" s="5" t="s">
        <v>97</v>
      </c>
      <c r="B9" s="5" t="s">
        <v>98</v>
      </c>
      <c r="C9" s="5" t="s">
        <v>14</v>
      </c>
      <c r="D9" s="5" t="s">
        <v>15</v>
      </c>
      <c r="E9" s="5" t="s">
        <v>77</v>
      </c>
      <c r="F9" s="5" t="s">
        <v>78</v>
      </c>
      <c r="G9" s="5" t="s">
        <v>53</v>
      </c>
      <c r="H9" s="5" t="s">
        <v>99</v>
      </c>
      <c r="I9" s="5" t="s">
        <v>99</v>
      </c>
      <c r="J9" s="6">
        <v>574.79999999999995</v>
      </c>
      <c r="K9" s="5" t="s">
        <v>99</v>
      </c>
      <c r="L9" s="5" t="s">
        <v>99</v>
      </c>
      <c r="M9" s="5" t="s">
        <v>80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7"/>
    </row>
    <row r="10" spans="1:1024" x14ac:dyDescent="0.25">
      <c r="A10" s="5" t="s">
        <v>100</v>
      </c>
      <c r="B10" s="5"/>
      <c r="C10" s="5" t="s">
        <v>14</v>
      </c>
      <c r="D10" s="5" t="s">
        <v>15</v>
      </c>
      <c r="E10" s="5" t="s">
        <v>77</v>
      </c>
      <c r="F10" s="5" t="s">
        <v>78</v>
      </c>
      <c r="G10" s="5" t="s">
        <v>101</v>
      </c>
      <c r="H10" s="5" t="s">
        <v>102</v>
      </c>
      <c r="I10" s="5" t="s">
        <v>103</v>
      </c>
      <c r="J10" s="6">
        <v>381.25</v>
      </c>
      <c r="K10" s="5" t="s">
        <v>102</v>
      </c>
      <c r="L10" s="5" t="s">
        <v>103</v>
      </c>
      <c r="M10" s="5" t="s">
        <v>80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7"/>
    </row>
    <row r="11" spans="1:1024" x14ac:dyDescent="0.25">
      <c r="A11" s="5" t="s">
        <v>104</v>
      </c>
      <c r="B11" s="5"/>
      <c r="C11" s="5" t="s">
        <v>14</v>
      </c>
      <c r="D11" s="5" t="s">
        <v>15</v>
      </c>
      <c r="E11" s="5" t="s">
        <v>77</v>
      </c>
      <c r="F11" s="5" t="s">
        <v>78</v>
      </c>
      <c r="G11" s="5" t="s">
        <v>33</v>
      </c>
      <c r="H11" s="5" t="s">
        <v>105</v>
      </c>
      <c r="I11" s="5" t="s">
        <v>106</v>
      </c>
      <c r="J11" s="6">
        <v>729.3</v>
      </c>
      <c r="K11" s="5" t="s">
        <v>105</v>
      </c>
      <c r="L11" s="5" t="s">
        <v>106</v>
      </c>
      <c r="M11" s="5" t="s">
        <v>80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7"/>
    </row>
    <row r="12" spans="1:1024" x14ac:dyDescent="0.25">
      <c r="A12" s="5" t="s">
        <v>107</v>
      </c>
      <c r="B12" s="5" t="s">
        <v>108</v>
      </c>
      <c r="C12" s="5" t="s">
        <v>14</v>
      </c>
      <c r="D12" s="5" t="s">
        <v>15</v>
      </c>
      <c r="E12" s="5" t="s">
        <v>77</v>
      </c>
      <c r="F12" s="5" t="s">
        <v>78</v>
      </c>
      <c r="G12" s="5" t="s">
        <v>53</v>
      </c>
      <c r="H12" s="5" t="s">
        <v>109</v>
      </c>
      <c r="I12" s="5" t="s">
        <v>109</v>
      </c>
      <c r="J12" s="6">
        <v>145.33000000000001</v>
      </c>
      <c r="K12" s="5" t="s">
        <v>109</v>
      </c>
      <c r="L12" s="5" t="s">
        <v>109</v>
      </c>
      <c r="M12" s="5" t="s">
        <v>80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7"/>
    </row>
    <row r="13" spans="1:1024" x14ac:dyDescent="0.25">
      <c r="A13" s="5" t="s">
        <v>110</v>
      </c>
      <c r="B13" s="5"/>
      <c r="C13" s="5" t="s">
        <v>14</v>
      </c>
      <c r="D13" s="5" t="s">
        <v>15</v>
      </c>
      <c r="E13" s="5" t="s">
        <v>77</v>
      </c>
      <c r="F13" s="5" t="s">
        <v>78</v>
      </c>
      <c r="G13" s="5" t="s">
        <v>43</v>
      </c>
      <c r="H13" s="5" t="s">
        <v>31</v>
      </c>
      <c r="I13" s="5" t="s">
        <v>34</v>
      </c>
      <c r="J13" s="6">
        <v>507.95</v>
      </c>
      <c r="K13" s="5" t="s">
        <v>31</v>
      </c>
      <c r="L13" s="5" t="s">
        <v>34</v>
      </c>
      <c r="M13" s="5" t="s">
        <v>80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7"/>
    </row>
    <row r="14" spans="1:1024" x14ac:dyDescent="0.25">
      <c r="A14" s="5" t="s">
        <v>111</v>
      </c>
      <c r="B14" s="5" t="s">
        <v>112</v>
      </c>
      <c r="C14" s="5" t="s">
        <v>14</v>
      </c>
      <c r="D14" s="5" t="s">
        <v>15</v>
      </c>
      <c r="E14" s="5" t="s">
        <v>77</v>
      </c>
      <c r="F14" s="5" t="s">
        <v>78</v>
      </c>
      <c r="G14" s="5" t="s">
        <v>53</v>
      </c>
      <c r="H14" s="5" t="s">
        <v>113</v>
      </c>
      <c r="I14" s="5" t="s">
        <v>113</v>
      </c>
      <c r="J14" s="6">
        <v>525.29999999999995</v>
      </c>
      <c r="K14" s="5" t="s">
        <v>113</v>
      </c>
      <c r="L14" s="5" t="s">
        <v>113</v>
      </c>
      <c r="M14" s="5" t="s">
        <v>80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7"/>
    </row>
    <row r="15" spans="1:1024" x14ac:dyDescent="0.25">
      <c r="A15" s="5" t="s">
        <v>114</v>
      </c>
      <c r="B15" s="5" t="s">
        <v>115</v>
      </c>
      <c r="C15" s="5" t="s">
        <v>14</v>
      </c>
      <c r="D15" s="5" t="s">
        <v>15</v>
      </c>
      <c r="E15" s="5" t="s">
        <v>77</v>
      </c>
      <c r="F15" s="5" t="s">
        <v>78</v>
      </c>
      <c r="G15" s="5" t="s">
        <v>53</v>
      </c>
      <c r="H15" s="5" t="s">
        <v>116</v>
      </c>
      <c r="I15" s="5" t="s">
        <v>116</v>
      </c>
      <c r="J15" s="6">
        <v>605.4</v>
      </c>
      <c r="K15" s="5" t="s">
        <v>116</v>
      </c>
      <c r="L15" s="5" t="s">
        <v>116</v>
      </c>
      <c r="M15" s="5" t="s">
        <v>80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7"/>
    </row>
    <row r="16" spans="1:1024" x14ac:dyDescent="0.25">
      <c r="A16" s="5" t="s">
        <v>117</v>
      </c>
      <c r="B16" s="5" t="s">
        <v>118</v>
      </c>
      <c r="C16" s="5" t="s">
        <v>14</v>
      </c>
      <c r="D16" s="5" t="s">
        <v>15</v>
      </c>
      <c r="E16" s="5" t="s">
        <v>77</v>
      </c>
      <c r="F16" s="5" t="s">
        <v>78</v>
      </c>
      <c r="G16" s="5" t="s">
        <v>53</v>
      </c>
      <c r="H16" s="5" t="s">
        <v>119</v>
      </c>
      <c r="I16" s="5" t="s">
        <v>119</v>
      </c>
      <c r="J16" s="6">
        <v>290.95</v>
      </c>
      <c r="K16" s="5" t="s">
        <v>119</v>
      </c>
      <c r="L16" s="5" t="s">
        <v>119</v>
      </c>
      <c r="M16" s="5" t="s">
        <v>80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7"/>
    </row>
    <row r="17" spans="1:1024" x14ac:dyDescent="0.25">
      <c r="A17" s="5" t="s">
        <v>120</v>
      </c>
      <c r="B17" s="5"/>
      <c r="C17" s="5" t="s">
        <v>14</v>
      </c>
      <c r="D17" s="5" t="s">
        <v>15</v>
      </c>
      <c r="E17" s="5" t="s">
        <v>77</v>
      </c>
      <c r="F17" s="5" t="s">
        <v>78</v>
      </c>
      <c r="G17" s="5" t="s">
        <v>121</v>
      </c>
      <c r="H17" s="5" t="s">
        <v>122</v>
      </c>
      <c r="I17" s="5" t="s">
        <v>123</v>
      </c>
      <c r="J17" s="6">
        <v>577.66999999999996</v>
      </c>
      <c r="K17" s="5" t="s">
        <v>122</v>
      </c>
      <c r="L17" s="5" t="s">
        <v>123</v>
      </c>
      <c r="M17" s="5" t="s">
        <v>80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7"/>
    </row>
    <row r="18" spans="1:1024" x14ac:dyDescent="0.25">
      <c r="A18" s="5" t="s">
        <v>124</v>
      </c>
      <c r="B18" s="5"/>
      <c r="C18" s="5" t="s">
        <v>14</v>
      </c>
      <c r="D18" s="5" t="s">
        <v>15</v>
      </c>
      <c r="E18" s="5" t="s">
        <v>77</v>
      </c>
      <c r="F18" s="5" t="s">
        <v>78</v>
      </c>
      <c r="G18" s="5" t="s">
        <v>125</v>
      </c>
      <c r="H18" s="5" t="s">
        <v>126</v>
      </c>
      <c r="I18" s="5" t="s">
        <v>64</v>
      </c>
      <c r="J18" s="6">
        <v>69.48</v>
      </c>
      <c r="K18" s="5" t="s">
        <v>126</v>
      </c>
      <c r="L18" s="5" t="s">
        <v>64</v>
      </c>
      <c r="M18" s="5" t="s">
        <v>80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7"/>
    </row>
    <row r="19" spans="1:1024" x14ac:dyDescent="0.25">
      <c r="A19" s="5" t="s">
        <v>127</v>
      </c>
      <c r="B19" s="5" t="s">
        <v>128</v>
      </c>
      <c r="C19" s="5" t="s">
        <v>14</v>
      </c>
      <c r="D19" s="5" t="s">
        <v>15</v>
      </c>
      <c r="E19" s="5" t="s">
        <v>77</v>
      </c>
      <c r="F19" s="5" t="s">
        <v>78</v>
      </c>
      <c r="G19" s="5" t="s">
        <v>53</v>
      </c>
      <c r="H19" s="5" t="s">
        <v>129</v>
      </c>
      <c r="I19" s="5" t="s">
        <v>129</v>
      </c>
      <c r="J19" s="6">
        <v>167.02</v>
      </c>
      <c r="K19" s="5" t="s">
        <v>129</v>
      </c>
      <c r="L19" s="5" t="s">
        <v>129</v>
      </c>
      <c r="M19" s="5" t="s">
        <v>80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7"/>
    </row>
    <row r="23" spans="1:1024" x14ac:dyDescent="0.25">
      <c r="H23" s="3" t="s">
        <v>40</v>
      </c>
      <c r="J23" s="9">
        <f>J2+J3+J4+J5+J6+J7+J8+J9+J10+J11+J12+J13+J14+J15+J16+J17+J18+J19</f>
        <v>6557.12</v>
      </c>
    </row>
  </sheetData>
  <pageMargins left="0" right="0" top="0.39370078740157505" bottom="0.39370078740157505" header="0" footer="0"/>
  <pageSetup paperSize="0" scale="70" fitToWidth="0" fitToHeight="0" orientation="landscape" horizontalDpi="0" verticalDpi="0" copies="0"/>
  <headerFooter>
    <oddHeader>&amp;C&amp;A</oddHeader>
    <oddFooter>&amp;CPagina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"/>
  <sheetViews>
    <sheetView workbookViewId="0">
      <selection activeCell="A29" sqref="A29"/>
    </sheetView>
  </sheetViews>
  <sheetFormatPr defaultRowHeight="15.75" x14ac:dyDescent="0.25"/>
  <cols>
    <col min="1" max="1" width="20.85546875" style="3" customWidth="1"/>
    <col min="2" max="2" width="19.5703125" style="3" customWidth="1"/>
    <col min="3" max="3" width="6.140625" style="3" customWidth="1"/>
    <col min="4" max="4" width="3.7109375" style="3" customWidth="1"/>
    <col min="5" max="5" width="27.28515625" style="3" customWidth="1"/>
    <col min="6" max="6" width="14.140625" style="3" customWidth="1"/>
    <col min="7" max="7" width="11.140625" style="3" customWidth="1"/>
    <col min="8" max="9" width="12.42578125" style="3" customWidth="1"/>
    <col min="10" max="10" width="11.7109375" style="8" customWidth="1"/>
    <col min="11" max="12" width="12.42578125" style="3" customWidth="1"/>
    <col min="13" max="13" width="23.42578125" style="3" customWidth="1"/>
    <col min="14" max="63" width="12.28515625" style="3" customWidth="1"/>
    <col min="64" max="1023" width="12.28515625" style="4" customWidth="1"/>
    <col min="1024" max="1024" width="12.140625" style="4" customWidth="1"/>
    <col min="1025" max="1025" width="10.28515625" style="4" customWidth="1"/>
    <col min="1026" max="16384" width="9.140625" style="4"/>
  </cols>
  <sheetData>
    <row r="1" spans="1:10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  <row r="2" spans="1:1024" x14ac:dyDescent="0.25">
      <c r="A2" s="5" t="s">
        <v>66</v>
      </c>
      <c r="B2" s="5"/>
      <c r="C2" s="5" t="s">
        <v>14</v>
      </c>
      <c r="D2" s="5" t="s">
        <v>15</v>
      </c>
      <c r="E2" s="5" t="s">
        <v>67</v>
      </c>
      <c r="F2" s="5" t="s">
        <v>17</v>
      </c>
      <c r="G2" s="5" t="s">
        <v>53</v>
      </c>
      <c r="H2" s="5" t="s">
        <v>68</v>
      </c>
      <c r="I2" s="5" t="s">
        <v>69</v>
      </c>
      <c r="J2" s="6">
        <v>15.4</v>
      </c>
      <c r="K2" s="5" t="s">
        <v>68</v>
      </c>
      <c r="L2" s="5" t="s">
        <v>69</v>
      </c>
      <c r="M2" s="5" t="s">
        <v>70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7"/>
    </row>
    <row r="3" spans="1:1024" x14ac:dyDescent="0.25">
      <c r="A3" s="5" t="s">
        <v>71</v>
      </c>
      <c r="B3" s="5"/>
      <c r="C3" s="5" t="s">
        <v>14</v>
      </c>
      <c r="D3" s="5" t="s">
        <v>15</v>
      </c>
      <c r="E3" s="5" t="s">
        <v>67</v>
      </c>
      <c r="F3" s="5" t="s">
        <v>17</v>
      </c>
      <c r="G3" s="5" t="s">
        <v>72</v>
      </c>
      <c r="H3" s="5" t="s">
        <v>73</v>
      </c>
      <c r="I3" s="5" t="s">
        <v>74</v>
      </c>
      <c r="J3" s="6">
        <v>278.35000000000002</v>
      </c>
      <c r="K3" s="5" t="s">
        <v>73</v>
      </c>
      <c r="L3" s="5" t="s">
        <v>74</v>
      </c>
      <c r="M3" s="5" t="s">
        <v>70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7"/>
    </row>
    <row r="6" spans="1:1024" x14ac:dyDescent="0.25">
      <c r="H6" s="3" t="s">
        <v>40</v>
      </c>
      <c r="J6" s="9">
        <f>J2+J3</f>
        <v>293.75</v>
      </c>
    </row>
  </sheetData>
  <pageMargins left="0" right="0" top="0.39370078740157505" bottom="0.39370078740157505" header="0" footer="0"/>
  <pageSetup paperSize="0" scale="80" fitToWidth="0" fitToHeight="0" orientation="landscape" horizontalDpi="0" verticalDpi="0" copies="0"/>
  <headerFooter>
    <oddHeader>&amp;C&amp;A</oddHeader>
    <oddFooter>&amp;CPagina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MI9"/>
  <sheetViews>
    <sheetView workbookViewId="0">
      <selection activeCell="E24" sqref="E24"/>
    </sheetView>
  </sheetViews>
  <sheetFormatPr defaultRowHeight="15.75" x14ac:dyDescent="0.25"/>
  <cols>
    <col min="1" max="1" width="20.85546875" style="3" customWidth="1"/>
    <col min="2" max="2" width="20.28515625" style="3" customWidth="1"/>
    <col min="3" max="3" width="6.140625" style="3" customWidth="1"/>
    <col min="4" max="4" width="3.7109375" style="3" customWidth="1"/>
    <col min="5" max="5" width="20.140625" style="3" customWidth="1"/>
    <col min="6" max="6" width="15.5703125" style="3" customWidth="1"/>
    <col min="7" max="7" width="16.28515625" style="3" customWidth="1"/>
    <col min="8" max="9" width="12.42578125" style="3" customWidth="1"/>
    <col min="10" max="10" width="11.7109375" style="8" customWidth="1"/>
    <col min="11" max="12" width="12.42578125" style="3" customWidth="1"/>
    <col min="13" max="13" width="24.28515625" style="3" customWidth="1"/>
    <col min="14" max="1023" width="12.28515625" style="3" customWidth="1"/>
    <col min="1024" max="1024" width="10.28515625" style="4" customWidth="1"/>
    <col min="1025" max="16384" width="9.140625" style="4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  <row r="2" spans="1:13" s="10" customFormat="1" x14ac:dyDescent="0.25">
      <c r="A2" s="5" t="s">
        <v>51</v>
      </c>
      <c r="B2" s="5"/>
      <c r="C2" s="5" t="s">
        <v>14</v>
      </c>
      <c r="D2" s="5" t="s">
        <v>15</v>
      </c>
      <c r="E2" s="5" t="s">
        <v>52</v>
      </c>
      <c r="F2" s="5" t="s">
        <v>17</v>
      </c>
      <c r="G2" s="5" t="s">
        <v>53</v>
      </c>
      <c r="H2" s="5" t="s">
        <v>54</v>
      </c>
      <c r="I2" s="5" t="s">
        <v>55</v>
      </c>
      <c r="J2" s="6">
        <v>76.89</v>
      </c>
      <c r="K2" s="5" t="s">
        <v>54</v>
      </c>
      <c r="L2" s="5" t="s">
        <v>55</v>
      </c>
      <c r="M2" s="5" t="s">
        <v>56</v>
      </c>
    </row>
    <row r="3" spans="1:13" s="10" customFormat="1" x14ac:dyDescent="0.25">
      <c r="A3" s="5" t="s">
        <v>57</v>
      </c>
      <c r="B3" s="5"/>
      <c r="C3" s="5" t="s">
        <v>14</v>
      </c>
      <c r="D3" s="5" t="s">
        <v>15</v>
      </c>
      <c r="E3" s="5" t="s">
        <v>52</v>
      </c>
      <c r="F3" s="5" t="s">
        <v>17</v>
      </c>
      <c r="G3" s="5" t="s">
        <v>53</v>
      </c>
      <c r="H3" s="5" t="s">
        <v>58</v>
      </c>
      <c r="I3" s="5" t="s">
        <v>58</v>
      </c>
      <c r="J3" s="6">
        <v>33.5</v>
      </c>
      <c r="K3" s="5" t="s">
        <v>58</v>
      </c>
      <c r="L3" s="5" t="s">
        <v>58</v>
      </c>
      <c r="M3" s="5" t="s">
        <v>56</v>
      </c>
    </row>
    <row r="4" spans="1:13" s="10" customFormat="1" x14ac:dyDescent="0.25">
      <c r="A4" s="5" t="s">
        <v>59</v>
      </c>
      <c r="B4" s="5"/>
      <c r="C4" s="5" t="s">
        <v>14</v>
      </c>
      <c r="D4" s="5" t="s">
        <v>15</v>
      </c>
      <c r="E4" s="5" t="s">
        <v>52</v>
      </c>
      <c r="F4" s="5" t="s">
        <v>17</v>
      </c>
      <c r="G4" s="5" t="s">
        <v>18</v>
      </c>
      <c r="H4" s="5" t="s">
        <v>19</v>
      </c>
      <c r="I4" s="5" t="s">
        <v>60</v>
      </c>
      <c r="J4" s="6">
        <v>269.74</v>
      </c>
      <c r="K4" s="5" t="s">
        <v>19</v>
      </c>
      <c r="L4" s="5" t="s">
        <v>60</v>
      </c>
      <c r="M4" s="5" t="s">
        <v>56</v>
      </c>
    </row>
    <row r="5" spans="1:13" s="10" customFormat="1" x14ac:dyDescent="0.25">
      <c r="A5" s="5" t="s">
        <v>61</v>
      </c>
      <c r="B5" s="5"/>
      <c r="C5" s="5" t="s">
        <v>14</v>
      </c>
      <c r="D5" s="5" t="s">
        <v>15</v>
      </c>
      <c r="E5" s="5" t="s">
        <v>52</v>
      </c>
      <c r="F5" s="5" t="s">
        <v>17</v>
      </c>
      <c r="G5" s="5" t="s">
        <v>53</v>
      </c>
      <c r="H5" s="5" t="s">
        <v>62</v>
      </c>
      <c r="I5" s="5" t="s">
        <v>62</v>
      </c>
      <c r="J5" s="6">
        <v>29.5</v>
      </c>
      <c r="K5" s="5" t="s">
        <v>62</v>
      </c>
      <c r="L5" s="5" t="s">
        <v>62</v>
      </c>
      <c r="M5" s="5" t="s">
        <v>56</v>
      </c>
    </row>
    <row r="6" spans="1:13" s="10" customFormat="1" x14ac:dyDescent="0.25">
      <c r="A6" s="5" t="s">
        <v>63</v>
      </c>
      <c r="B6" s="5"/>
      <c r="C6" s="5" t="s">
        <v>14</v>
      </c>
      <c r="D6" s="5" t="s">
        <v>15</v>
      </c>
      <c r="E6" s="5" t="s">
        <v>52</v>
      </c>
      <c r="F6" s="5" t="s">
        <v>17</v>
      </c>
      <c r="G6" s="5" t="s">
        <v>53</v>
      </c>
      <c r="H6" s="5" t="s">
        <v>64</v>
      </c>
      <c r="I6" s="5" t="s">
        <v>65</v>
      </c>
      <c r="J6" s="6">
        <v>58.95</v>
      </c>
      <c r="K6" s="5" t="s">
        <v>64</v>
      </c>
      <c r="L6" s="5" t="s">
        <v>65</v>
      </c>
      <c r="M6" s="5" t="s">
        <v>56</v>
      </c>
    </row>
    <row r="9" spans="1:13" x14ac:dyDescent="0.25">
      <c r="H9" s="3" t="s">
        <v>40</v>
      </c>
      <c r="J9" s="9">
        <f>J2+J3+J4+J5+J6</f>
        <v>468.58</v>
      </c>
    </row>
  </sheetData>
  <pageMargins left="0" right="0" top="0.39370078740157505" bottom="0.39370078740157505" header="0" footer="0"/>
  <pageSetup paperSize="0" scale="80" fitToWidth="0" fitToHeight="0" orientation="landscape" horizontalDpi="0" verticalDpi="0" copies="0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Carmenati</vt:lpstr>
      <vt:lpstr>Ciarlo</vt:lpstr>
      <vt:lpstr>Defazio</vt:lpstr>
      <vt:lpstr>Gianturco</vt:lpstr>
      <vt:lpstr>Pipi</vt:lpstr>
      <vt:lpstr>Rizzo</vt:lpstr>
      <vt:lpstr>Sgarra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antonio.ciuchini</dc:creator>
  <cp:lastModifiedBy>antonio.ciuchini</cp:lastModifiedBy>
  <dcterms:created xsi:type="dcterms:W3CDTF">2020-06-25T10:43:30Z</dcterms:created>
  <dcterms:modified xsi:type="dcterms:W3CDTF">2020-06-25T14:15:56Z</dcterms:modified>
</cp:coreProperties>
</file>